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7_美馬庁舎\!!林道担当\★★県営関係\R7\Ｒ７馬林　林開田野内杖立線樫原　美馬市　開設工事\01-1　当初\PPI\閲覧\"/>
    </mc:Choice>
  </mc:AlternateContent>
  <xr:revisionPtr revIDLastSave="0" documentId="13_ncr:1_{CC5A208E-6802-4FE2-8FD5-FB38742C107D}" xr6:coauthVersionLast="47" xr6:coauthVersionMax="47" xr10:uidLastSave="{00000000-0000-0000-0000-000000000000}"/>
  <bookViews>
    <workbookView xWindow="2868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工事費内訳書!$A$1:$G$174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工事費内訳書!$G$174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工事費内訳書!$I$174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0" i="59" l="1"/>
  <c r="G167" i="59"/>
  <c r="G166" i="59" s="1"/>
  <c r="G165" i="59" s="1"/>
  <c r="G164" i="59" s="1"/>
  <c r="G162" i="59"/>
  <c r="G161" i="59" s="1"/>
  <c r="G160" i="59" s="1"/>
  <c r="G159" i="59" s="1"/>
  <c r="G152" i="59"/>
  <c r="G150" i="59"/>
  <c r="G123" i="59"/>
  <c r="G122" i="59" s="1"/>
  <c r="G121" i="59" s="1"/>
  <c r="G116" i="59"/>
  <c r="G115" i="59" s="1"/>
  <c r="G114" i="59" s="1"/>
  <c r="G110" i="59"/>
  <c r="G109" i="59" s="1"/>
  <c r="G108" i="59" s="1"/>
  <c r="G98" i="59"/>
  <c r="G89" i="59"/>
  <c r="G88" i="59" s="1"/>
  <c r="G87" i="59" s="1"/>
  <c r="G84" i="59"/>
  <c r="G77" i="59"/>
  <c r="G73" i="59"/>
  <c r="G66" i="59"/>
  <c r="G64" i="59"/>
  <c r="G60" i="59"/>
  <c r="G59" i="59" s="1"/>
  <c r="G58" i="59" s="1"/>
  <c r="G51" i="59"/>
  <c r="G50" i="59" s="1"/>
  <c r="G49" i="59" s="1"/>
  <c r="G43" i="59"/>
  <c r="G38" i="59"/>
  <c r="G35" i="59"/>
  <c r="G28" i="59"/>
  <c r="G20" i="59"/>
  <c r="G15" i="59"/>
  <c r="G63" i="59" l="1"/>
  <c r="G62" i="59" s="1"/>
  <c r="G14" i="59"/>
  <c r="G13" i="59" s="1"/>
  <c r="G12" i="59" s="1"/>
  <c r="G11" i="59" s="1"/>
  <c r="G10" i="59" s="1"/>
  <c r="G173" i="59" s="1"/>
  <c r="G174" i="59" s="1"/>
  <c r="G76" i="59"/>
  <c r="G75" i="59" s="1"/>
  <c r="G157" i="59"/>
  <c r="G156" i="59" s="1"/>
</calcChain>
</file>

<file path=xl/sharedStrings.xml><?xml version="1.0" encoding="utf-8"?>
<sst xmlns="http://schemas.openxmlformats.org/spreadsheetml/2006/main" count="343" uniqueCount="169">
  <si>
    <t>住　　　　所</t>
  </si>
  <si>
    <t>商号又は名称</t>
  </si>
  <si>
    <t>代 表 者 名</t>
  </si>
  <si>
    <t>工事費内訳書</t>
  </si>
  <si>
    <t>工 事 名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</si>
  <si>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</si>
  <si>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</si>
  <si>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</si>
  <si>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</si>
  <si>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</si>
  <si>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</si>
  <si>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</si>
  <si>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</si>
  <si>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</si>
  <si>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</si>
  <si>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土工
_x000D_V=717m3</t>
  </si>
  <si>
    <t>土工（本線）
_x000D_No150+4.0～No153</t>
  </si>
  <si>
    <t>切土　礫質土
_x000D_</t>
  </si>
  <si>
    <t>床堀工
_x000D_機械掘削</t>
  </si>
  <si>
    <t>m3</t>
  </si>
  <si>
    <t>埋戻工 
_x000D_機械埋戻し</t>
  </si>
  <si>
    <t>㎡</t>
  </si>
  <si>
    <t>高所機械掘削工　切取
_x000D_軟岩Ⅰ</t>
  </si>
  <si>
    <t>高所機械掘削工　法面整形
_x000D_軟岩Ⅰ</t>
  </si>
  <si>
    <t>切土　軟岩Ⅱ
_x000D_</t>
  </si>
  <si>
    <t>高所機械掘削工　切取
_x000D_軟岩Ⅱ</t>
  </si>
  <si>
    <t>盛土
_x000D_</t>
  </si>
  <si>
    <t>捨土運搬
_x000D_</t>
  </si>
  <si>
    <t>土羽工
_x000D_残土場</t>
  </si>
  <si>
    <t>丸太筋工(皮剥無　先端加工有　3本筋工)
_x000D_</t>
  </si>
  <si>
    <t>ｍ</t>
  </si>
  <si>
    <t>丸太筋工(皮剥無　先端加工有　2本筋工)
_x000D_</t>
  </si>
  <si>
    <t>丸太筋工(1段積)
_x000D_</t>
  </si>
  <si>
    <t>路面工
_x000D_A=140.9m2</t>
  </si>
  <si>
    <t>路面工（本線）
_x000D_No150+4.0～MC72</t>
  </si>
  <si>
    <t>路面工
_x000D_</t>
  </si>
  <si>
    <t>コンクリート路面工(機械舗設)
_x000D_</t>
  </si>
  <si>
    <t>コンクリート路面工(養生工)
_x000D_</t>
  </si>
  <si>
    <t>コンクリート路面工(溶接金網敷設)
_x000D_</t>
  </si>
  <si>
    <t>舗装止め丸太工(1段)
_x000D_</t>
  </si>
  <si>
    <t>法面保護工（本線）
_x000D_</t>
  </si>
  <si>
    <t>法面保護工
_x000D_</t>
  </si>
  <si>
    <t>擁壁工
_x000D_No150+16.1～No152+0.8</t>
  </si>
  <si>
    <t>擁壁工（コンクリート）
_x000D_No150+16.1～No151+6.0</t>
  </si>
  <si>
    <t>擁壁工（コンクリート）
_x000D_No151+6.0～No151+14.5</t>
  </si>
  <si>
    <t>キャットウォーク
_x000D_</t>
  </si>
  <si>
    <t>硬質ポリ塩化ビニル管
_x000D_薄肉管VU　径65　 長4.0m</t>
  </si>
  <si>
    <t>本</t>
  </si>
  <si>
    <t>水抜きフィルター
_x000D_φ65mm用</t>
  </si>
  <si>
    <t>個</t>
  </si>
  <si>
    <t>擁壁工（コンクリート）
_x000D_No151+14.5～No152+0.8</t>
  </si>
  <si>
    <t>残土場
_x000D_</t>
  </si>
  <si>
    <t>鋼製ふとんかご
_x000D_</t>
  </si>
  <si>
    <t>かご枠工
_x000D_80cm,詰石,吸出防止材設置</t>
  </si>
  <si>
    <t>詰石材料
_x000D_L=43.2km　運搬費込み</t>
  </si>
  <si>
    <t>暗渠工
_x000D_</t>
  </si>
  <si>
    <t>硬質ポリ塩化ビニル管
_x000D_一般管VP　径250　長4.0m</t>
  </si>
  <si>
    <t>排水施設工
_x000D_1.0式</t>
  </si>
  <si>
    <t>排水施設工
_x000D_</t>
  </si>
  <si>
    <t>暗渠工（呑口（土留））
_x000D_No151+11.4付近</t>
  </si>
  <si>
    <t>ふとんかご
_x000D_No151+11.4付近</t>
  </si>
  <si>
    <t>かご枠工
_x000D_120cm,詰石,吸出防止材設置</t>
  </si>
  <si>
    <t>道路付属施設工
_x000D_1.0式</t>
  </si>
  <si>
    <t>道路付属施設工
_x000D_</t>
  </si>
  <si>
    <t>ガードレール
_x000D_</t>
  </si>
  <si>
    <t>鉄筋加工
_x000D_13mm以下</t>
  </si>
  <si>
    <t>ton</t>
  </si>
  <si>
    <t>仮設工
_x000D_1.0式</t>
  </si>
  <si>
    <t>仮設工
_x000D_</t>
  </si>
  <si>
    <t>落石防護柵工
_x000D_</t>
  </si>
  <si>
    <t>敷鉄板
_x000D_1.5m×3.0m</t>
  </si>
  <si>
    <t>枚</t>
  </si>
  <si>
    <t>支障木処理工
_x000D_1.0式</t>
  </si>
  <si>
    <t>支障木処理工
_x000D_（残土場）</t>
  </si>
  <si>
    <t>支障木処理工
_x000D_</t>
  </si>
  <si>
    <t>スギ　伐採費
_x000D_胸高直径　17cm</t>
  </si>
  <si>
    <t>スギ　伐採費
_x000D_胸高直径　25cm</t>
  </si>
  <si>
    <t>スギ　伐採費
_x000D_胸高直径　26cm</t>
  </si>
  <si>
    <t>スギ　伐採費
_x000D_胸高直径　28cm</t>
  </si>
  <si>
    <t>スギ　伐採費
_x000D_胸高直径　29cm</t>
  </si>
  <si>
    <t>スギ　伐採費
_x000D_胸高直径　30cm</t>
  </si>
  <si>
    <t>スギ　伐採費
_x000D_胸高直径　31cm</t>
  </si>
  <si>
    <t>スギ　伐採費
_x000D_胸高直径　32cm</t>
  </si>
  <si>
    <t>スギ　伐採費
_x000D_胸高直径　33cm</t>
  </si>
  <si>
    <t>スギ　伐採費
_x000D_胸高直径　34cm</t>
  </si>
  <si>
    <t>スギ　伐採費
_x000D_胸高直径　35cm</t>
  </si>
  <si>
    <t>スギ　伐採費
_x000D_胸高直径　36cm</t>
  </si>
  <si>
    <t>スギ　伐採費
_x000D_胸高直径　37cm</t>
  </si>
  <si>
    <t>スギ　伐採費
_x000D_胸高直径　38cm</t>
  </si>
  <si>
    <t>スギ　伐採費
_x000D_胸高直径　39cm</t>
  </si>
  <si>
    <t>スギ　伐採費
_x000D_胸高直径　41cm</t>
  </si>
  <si>
    <t>スギ　伐採費
_x000D_胸高直径　42cm</t>
  </si>
  <si>
    <t>スギ　伐採費
_x000D_胸高直径　43cm</t>
  </si>
  <si>
    <t>スギ　伐採費
_x000D_胸高直径　44cm</t>
  </si>
  <si>
    <t>スギ　伐採費
_x000D_胸高直径　45cm</t>
  </si>
  <si>
    <t>スギ　伐採費
_x000D_胸高直径　46cm</t>
  </si>
  <si>
    <t>スギ　伐採費
_x000D_胸高直径　47cm</t>
  </si>
  <si>
    <t>スギ　伐採費
_x000D_胸高直径　48cm</t>
  </si>
  <si>
    <t>スギ　伐採費
_x000D_胸高直径　51cm</t>
  </si>
  <si>
    <t>スギ　伐採費
_x000D_胸高直径　56cm</t>
  </si>
  <si>
    <t>スギ　伐採費
_x000D_胸高直径　63cm</t>
  </si>
  <si>
    <t>枝条片付
_x000D_</t>
  </si>
  <si>
    <t>伐採木集材
_x000D_</t>
  </si>
  <si>
    <t>伐木処理(集材)
_x000D_16cm以上22cm未満</t>
  </si>
  <si>
    <t>伐木処理(集材)
_x000D_22cm以上28cm未満</t>
  </si>
  <si>
    <t>伐木処理(集材)
_x000D_28cm以上</t>
  </si>
  <si>
    <t>間接工事費
_x000D_</t>
  </si>
  <si>
    <t>共通仮設費
_x000D_</t>
  </si>
  <si>
    <t>共通仮設費（率計上）
_x000D_</t>
  </si>
  <si>
    <t>運搬費
_x000D_</t>
  </si>
  <si>
    <t>仮設材等運搬
_x000D_</t>
  </si>
  <si>
    <t>準備費
_x000D_</t>
  </si>
  <si>
    <t>準備工
_x000D_</t>
  </si>
  <si>
    <t>主アンカーワイヤーロープ設置・撤去
_x000D_</t>
  </si>
  <si>
    <t>箇所</t>
  </si>
  <si>
    <t>RCM準備登坂工
_x000D_</t>
  </si>
  <si>
    <t>回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</si>
  <si>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</si>
  <si>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</si>
  <si>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</si>
  <si>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</si>
  <si>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</si>
  <si>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</si>
  <si>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片切掘削(切取)
機械掘削（人力併用）</t>
    <phoneticPr fontId="7"/>
  </si>
  <si>
    <t xml:space="preserve">切土　軟岩（Ⅰ）Ａ
</t>
    <phoneticPr fontId="7"/>
  </si>
  <si>
    <t>掘削土積込　礫質土
機械積込</t>
    <phoneticPr fontId="7"/>
  </si>
  <si>
    <t>床掘工
機械掘削</t>
    <phoneticPr fontId="7"/>
  </si>
  <si>
    <t xml:space="preserve">掘削土積込（軟岩ⅠＡ）
機械積込
</t>
    <phoneticPr fontId="7"/>
  </si>
  <si>
    <t>機械切土法面整形
軟岩(Ⅰ)A</t>
    <phoneticPr fontId="7"/>
  </si>
  <si>
    <t>掘削土積込（軟岩（Ⅰ）Ａ）
機械積込</t>
    <phoneticPr fontId="7"/>
  </si>
  <si>
    <t>人力併用機械掘削</t>
    <phoneticPr fontId="7"/>
  </si>
  <si>
    <t>掘削土取り除き 軟岩Ⅱ
機械使用</t>
    <rPh sb="12" eb="14">
      <t>キカイ</t>
    </rPh>
    <rPh sb="14" eb="16">
      <t>シヨウ</t>
    </rPh>
    <phoneticPr fontId="7"/>
  </si>
  <si>
    <t>掘削土積込（軟岩Ⅱ）
機械積込</t>
    <rPh sb="11" eb="13">
      <t>キカイ</t>
    </rPh>
    <rPh sb="13" eb="15">
      <t>ツミコ</t>
    </rPh>
    <phoneticPr fontId="7"/>
  </si>
  <si>
    <t>機械盛土
路床</t>
    <rPh sb="0" eb="2">
      <t>キカイ</t>
    </rPh>
    <phoneticPr fontId="7"/>
  </si>
  <si>
    <t>機械盛土
路体</t>
    <rPh sb="0" eb="2">
      <t>キカイ</t>
    </rPh>
    <phoneticPr fontId="7"/>
  </si>
  <si>
    <t>捨土運搬　礫質土　L=3.0km
機械運搬</t>
    <rPh sb="0" eb="1">
      <t>ス</t>
    </rPh>
    <rPh sb="1" eb="2">
      <t>ド</t>
    </rPh>
    <rPh sb="17" eb="19">
      <t>キカイ</t>
    </rPh>
    <rPh sb="19" eb="21">
      <t>ウンパン</t>
    </rPh>
    <phoneticPr fontId="7"/>
  </si>
  <si>
    <t>捨土運搬　軟岩（Ⅰ）A　L=3.0km
機械運搬</t>
    <rPh sb="0" eb="1">
      <t>ス</t>
    </rPh>
    <rPh sb="1" eb="2">
      <t>ド</t>
    </rPh>
    <rPh sb="5" eb="7">
      <t>ナンガン</t>
    </rPh>
    <rPh sb="20" eb="22">
      <t>キカイ</t>
    </rPh>
    <rPh sb="22" eb="24">
      <t>ウンパン</t>
    </rPh>
    <phoneticPr fontId="7"/>
  </si>
  <si>
    <t>捨土運搬　軟岩Ⅱ　L=3.0km
機械運搬</t>
    <rPh sb="0" eb="1">
      <t>ス</t>
    </rPh>
    <rPh sb="1" eb="2">
      <t>ド</t>
    </rPh>
    <rPh sb="5" eb="7">
      <t>ナンガン</t>
    </rPh>
    <rPh sb="17" eb="19">
      <t>キカイ</t>
    </rPh>
    <rPh sb="19" eb="21">
      <t>ウンパン</t>
    </rPh>
    <phoneticPr fontId="7"/>
  </si>
  <si>
    <t>盛土法面整形(削取り整形)
機械</t>
    <rPh sb="14" eb="16">
      <t>キカイ</t>
    </rPh>
    <phoneticPr fontId="7"/>
  </si>
  <si>
    <t xml:space="preserve">吸出し防止材設置
</t>
    <phoneticPr fontId="7"/>
  </si>
  <si>
    <t>型枠
一般型枠,均しｺﾝｸﾘｰﾄ</t>
    <phoneticPr fontId="7"/>
  </si>
  <si>
    <t>目地板
瀝青繊維質目地板 t=10mm</t>
    <phoneticPr fontId="7"/>
  </si>
  <si>
    <t>モルタル吹付工
厚7㎝</t>
    <phoneticPr fontId="7"/>
  </si>
  <si>
    <t>重力式擁壁
一般養生,18-8-40(高炉),W/C≦60％</t>
    <phoneticPr fontId="7"/>
  </si>
  <si>
    <t>コンクリート(場所打擁壁)
一般養生,18-8-40(高炉),W/C≦60％</t>
    <phoneticPr fontId="7"/>
  </si>
  <si>
    <t>型枠
一般型枠,小型構造物</t>
    <phoneticPr fontId="7"/>
  </si>
  <si>
    <t>型枠
一般型枠,無筋構造物</t>
    <phoneticPr fontId="7"/>
  </si>
  <si>
    <t>吸出防止材
合繊不織布　厚10mm</t>
    <phoneticPr fontId="7"/>
  </si>
  <si>
    <t>床掘工
機械掘削</t>
    <rPh sb="4" eb="8">
      <t>キカイクッサク</t>
    </rPh>
    <phoneticPr fontId="7"/>
  </si>
  <si>
    <t xml:space="preserve">ふとんかご撤去
</t>
    <phoneticPr fontId="7"/>
  </si>
  <si>
    <t xml:space="preserve">礫暗渠工
</t>
    <phoneticPr fontId="7"/>
  </si>
  <si>
    <t>基礎栗石工
20cm</t>
    <phoneticPr fontId="7"/>
  </si>
  <si>
    <t xml:space="preserve">基面整正
</t>
    <phoneticPr fontId="7"/>
  </si>
  <si>
    <t>機械掘削積込み(礫質土)
機械掘削</t>
    <rPh sb="0" eb="2">
      <t>キカイ</t>
    </rPh>
    <rPh sb="8" eb="9">
      <t>レキ</t>
    </rPh>
    <rPh sb="9" eb="11">
      <t>シツド</t>
    </rPh>
    <rPh sb="13" eb="15">
      <t>キカイ</t>
    </rPh>
    <rPh sb="15" eb="17">
      <t>クッサク</t>
    </rPh>
    <phoneticPr fontId="7"/>
  </si>
  <si>
    <t>機械掘削積込み(軟岩（Ⅰ）A)
機械掘削</t>
    <rPh sb="0" eb="2">
      <t>キカイ</t>
    </rPh>
    <rPh sb="8" eb="10">
      <t>ナンガン</t>
    </rPh>
    <rPh sb="16" eb="18">
      <t>キカイ</t>
    </rPh>
    <rPh sb="18" eb="20">
      <t>クッサク</t>
    </rPh>
    <phoneticPr fontId="7"/>
  </si>
  <si>
    <t>基面整正</t>
    <phoneticPr fontId="7"/>
  </si>
  <si>
    <t>型枠 
一般型枠,小型構造物</t>
    <phoneticPr fontId="7"/>
  </si>
  <si>
    <t>資材運搬
L=44.1km</t>
    <rPh sb="0" eb="2">
      <t>シザイ</t>
    </rPh>
    <phoneticPr fontId="7"/>
  </si>
  <si>
    <t>ｶﾞｰﾄﾞﾚｰﾙ設置
ｺﾝｸﾘｰﾄ建込,塗装品C-2B,直線部</t>
    <phoneticPr fontId="7"/>
  </si>
  <si>
    <t>ｶﾞｰﾄﾞﾚｰﾙ設置
ｺﾝｸﾘｰﾄ建込,塗装品C-2B,曲線部</t>
    <rPh sb="28" eb="29">
      <t>キョク</t>
    </rPh>
    <phoneticPr fontId="7"/>
  </si>
  <si>
    <t xml:space="preserve">敷鉄板設置工
</t>
    <phoneticPr fontId="7"/>
  </si>
  <si>
    <t xml:space="preserve">敷鉄板撤去工
</t>
    <phoneticPr fontId="7"/>
  </si>
  <si>
    <t xml:space="preserve">輸送費(仮設材)
</t>
    <phoneticPr fontId="7"/>
  </si>
  <si>
    <t>床堀工
機械掘削</t>
    <rPh sb="4" eb="8">
      <t>キカイクッサク</t>
    </rPh>
    <phoneticPr fontId="7"/>
  </si>
  <si>
    <t>コンクリート
小型構造物,一般養生,18-8-40(高炉)</t>
    <phoneticPr fontId="7"/>
  </si>
  <si>
    <t xml:space="preserve">枝条片付
</t>
    <phoneticPr fontId="7"/>
  </si>
  <si>
    <t>擁壁工（本線）
コンクリート擁壁工　V=105.2m3</t>
    <phoneticPr fontId="7"/>
  </si>
  <si>
    <t>Ｒ７馬林　林開田野内杖立線樫原　美馬市　開設工事</t>
    <phoneticPr fontId="7"/>
  </si>
  <si>
    <t>法面保護工
A=391.1m2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</si>
</sst>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6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76"/>
  <sheetViews>
    <sheetView showGridLines="0" tabSelected="1" zoomScaleNormal="100" zoomScaleSheetLayoutView="100" workbookViewId="0">
      <selection activeCell="F62" sqref="F62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2"/>
      <c r="G3" s="32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2"/>
      <c r="G4" s="32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2"/>
      <c r="G5" s="32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3" t="s">
        <v>3</v>
      </c>
      <c r="B7" s="33"/>
      <c r="C7" s="33"/>
      <c r="D7" s="33"/>
      <c r="E7" s="33"/>
      <c r="F7" s="33"/>
      <c r="G7" s="33"/>
      <c r="H7" s="1"/>
      <c r="I7" s="1"/>
      <c r="J7" s="1"/>
    </row>
    <row r="8" spans="1:10" ht="11.25" customHeight="1" x14ac:dyDescent="0.15">
      <c r="A8" s="3" t="s">
        <v>4</v>
      </c>
      <c r="B8" s="28" t="s">
        <v>167</v>
      </c>
      <c r="C8" s="28"/>
      <c r="D8" s="28"/>
      <c r="E8" s="28"/>
      <c r="F8" s="28"/>
      <c r="G8" s="28"/>
      <c r="H8" s="1"/>
      <c r="I8" s="1"/>
      <c r="J8" s="1"/>
    </row>
    <row r="9" spans="1:10" ht="11.25" customHeight="1" x14ac:dyDescent="0.15">
      <c r="A9" s="29" t="s">
        <v>5</v>
      </c>
      <c r="B9" s="30"/>
      <c r="C9" s="30"/>
      <c r="D9" s="31"/>
      <c r="E9" s="6" t="s">
        <v>6</v>
      </c>
      <c r="F9" s="6" t="s">
        <v>7</v>
      </c>
      <c r="G9" s="7" t="s">
        <v>8</v>
      </c>
      <c r="H9" s="1"/>
      <c r="I9" s="8" t="s">
        <v>9</v>
      </c>
      <c r="J9" s="8" t="s">
        <v>10</v>
      </c>
    </row>
    <row r="10" spans="1:10" ht="42" customHeight="1" x14ac:dyDescent="0.15">
      <c r="A10" s="24" t="s">
        <v>11</v>
      </c>
      <c r="B10" s="22"/>
      <c r="C10" s="22"/>
      <c r="D10" s="23"/>
      <c r="E10" s="9" t="s">
        <v>12</v>
      </c>
      <c r="F10" s="10">
        <v>1</v>
      </c>
      <c r="G10" s="11">
        <f>+G11+G156</f>
        <v>0</v>
      </c>
      <c r="H10" s="12"/>
      <c r="I10" s="13">
        <v>1</v>
      </c>
      <c r="J10" s="13"/>
    </row>
    <row r="11" spans="1:10" ht="42" customHeight="1" x14ac:dyDescent="0.15">
      <c r="A11" s="24" t="s">
        <v>13</v>
      </c>
      <c r="B11" s="22"/>
      <c r="C11" s="22"/>
      <c r="D11" s="23"/>
      <c r="E11" s="9" t="s">
        <v>12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 x14ac:dyDescent="0.15">
      <c r="A12" s="24" t="s">
        <v>14</v>
      </c>
      <c r="B12" s="22"/>
      <c r="C12" s="22"/>
      <c r="D12" s="23"/>
      <c r="E12" s="9" t="s">
        <v>12</v>
      </c>
      <c r="F12" s="10">
        <v>1</v>
      </c>
      <c r="G12" s="11">
        <f>+G13+G49+G58+G62+G75+G87+G108+G114+G121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22" t="s">
        <v>15</v>
      </c>
      <c r="C13" s="22"/>
      <c r="D13" s="23"/>
      <c r="E13" s="9" t="s">
        <v>12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22" t="s">
        <v>16</v>
      </c>
      <c r="D14" s="23"/>
      <c r="E14" s="9" t="s">
        <v>12</v>
      </c>
      <c r="F14" s="10">
        <v>1</v>
      </c>
      <c r="G14" s="11">
        <f>+G15+G20+G28+G35+G38+G43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17</v>
      </c>
      <c r="E15" s="9" t="s">
        <v>12</v>
      </c>
      <c r="F15" s="10">
        <v>1</v>
      </c>
      <c r="G15" s="11">
        <f>+G16+G17+G18+G19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18</v>
      </c>
      <c r="E16" s="9" t="s">
        <v>19</v>
      </c>
      <c r="F16" s="10">
        <v>2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20</v>
      </c>
      <c r="E17" s="9" t="s">
        <v>19</v>
      </c>
      <c r="F17" s="10">
        <v>42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123</v>
      </c>
      <c r="E18" s="9" t="s">
        <v>19</v>
      </c>
      <c r="F18" s="10">
        <v>17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125</v>
      </c>
      <c r="E19" s="9" t="s">
        <v>19</v>
      </c>
      <c r="F19" s="10">
        <v>12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124</v>
      </c>
      <c r="E20" s="9" t="s">
        <v>12</v>
      </c>
      <c r="F20" s="10">
        <v>1</v>
      </c>
      <c r="G20" s="11">
        <f>+G21+G22+G23+G24+G25+G26+G27</f>
        <v>0</v>
      </c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126</v>
      </c>
      <c r="E21" s="9" t="s">
        <v>19</v>
      </c>
      <c r="F21" s="10">
        <v>21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123</v>
      </c>
      <c r="E22" s="9" t="s">
        <v>19</v>
      </c>
      <c r="F22" s="10">
        <v>241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127</v>
      </c>
      <c r="E23" s="9" t="s">
        <v>19</v>
      </c>
      <c r="F23" s="10">
        <v>160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128</v>
      </c>
      <c r="E24" s="9" t="s">
        <v>21</v>
      </c>
      <c r="F24" s="10">
        <v>92.4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22</v>
      </c>
      <c r="E25" s="9" t="s">
        <v>19</v>
      </c>
      <c r="F25" s="10">
        <v>66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129</v>
      </c>
      <c r="E26" s="9" t="s">
        <v>19</v>
      </c>
      <c r="F26" s="10">
        <v>63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23</v>
      </c>
      <c r="E27" s="9" t="s">
        <v>21</v>
      </c>
      <c r="F27" s="10">
        <v>38.6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24</v>
      </c>
      <c r="E28" s="9" t="s">
        <v>12</v>
      </c>
      <c r="F28" s="10">
        <v>1</v>
      </c>
      <c r="G28" s="11">
        <f>+G29+G30+G31+G32+G33+G34</f>
        <v>0</v>
      </c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163</v>
      </c>
      <c r="E29" s="9" t="s">
        <v>19</v>
      </c>
      <c r="F29" s="10">
        <v>21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130</v>
      </c>
      <c r="E30" s="9" t="s">
        <v>19</v>
      </c>
      <c r="F30" s="10">
        <v>241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131</v>
      </c>
      <c r="E31" s="9" t="s">
        <v>19</v>
      </c>
      <c r="F31" s="10">
        <v>79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132</v>
      </c>
      <c r="E32" s="9" t="s">
        <v>19</v>
      </c>
      <c r="F32" s="10">
        <v>160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25</v>
      </c>
      <c r="E33" s="9" t="s">
        <v>19</v>
      </c>
      <c r="F33" s="10">
        <v>66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132</v>
      </c>
      <c r="E34" s="9" t="s">
        <v>19</v>
      </c>
      <c r="F34" s="10">
        <v>63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26</v>
      </c>
      <c r="E35" s="9" t="s">
        <v>12</v>
      </c>
      <c r="F35" s="10">
        <v>1</v>
      </c>
      <c r="G35" s="11">
        <f>+G36+G37</f>
        <v>0</v>
      </c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133</v>
      </c>
      <c r="E36" s="9" t="s">
        <v>19</v>
      </c>
      <c r="F36" s="10">
        <v>73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134</v>
      </c>
      <c r="E37" s="9" t="s">
        <v>19</v>
      </c>
      <c r="F37" s="10">
        <v>49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27</v>
      </c>
      <c r="E38" s="9" t="s">
        <v>12</v>
      </c>
      <c r="F38" s="10">
        <v>1</v>
      </c>
      <c r="G38" s="11">
        <f>+G39+G40+G41+G42</f>
        <v>0</v>
      </c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135</v>
      </c>
      <c r="E39" s="9" t="s">
        <v>19</v>
      </c>
      <c r="F39" s="10">
        <v>12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136</v>
      </c>
      <c r="E40" s="9" t="s">
        <v>19</v>
      </c>
      <c r="F40" s="10">
        <v>223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137</v>
      </c>
      <c r="E41" s="9" t="s">
        <v>19</v>
      </c>
      <c r="F41" s="10">
        <v>223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134</v>
      </c>
      <c r="E42" s="9" t="s">
        <v>19</v>
      </c>
      <c r="F42" s="10">
        <v>458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28</v>
      </c>
      <c r="E43" s="9" t="s">
        <v>12</v>
      </c>
      <c r="F43" s="10">
        <v>1</v>
      </c>
      <c r="G43" s="11">
        <f>+G44+G45+G46+G47+G48</f>
        <v>0</v>
      </c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138</v>
      </c>
      <c r="E44" s="9" t="s">
        <v>21</v>
      </c>
      <c r="F44" s="10">
        <v>220.6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139</v>
      </c>
      <c r="E45" s="9" t="s">
        <v>21</v>
      </c>
      <c r="F45" s="10">
        <v>231.3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29</v>
      </c>
      <c r="E46" s="9" t="s">
        <v>30</v>
      </c>
      <c r="F46" s="10">
        <v>54.7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31</v>
      </c>
      <c r="E47" s="9" t="s">
        <v>30</v>
      </c>
      <c r="F47" s="10">
        <v>34.799999999999997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32</v>
      </c>
      <c r="E48" s="9" t="s">
        <v>30</v>
      </c>
      <c r="F48" s="10">
        <v>76.5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22" t="s">
        <v>33</v>
      </c>
      <c r="C49" s="22"/>
      <c r="D49" s="23"/>
      <c r="E49" s="9" t="s">
        <v>12</v>
      </c>
      <c r="F49" s="10">
        <v>1</v>
      </c>
      <c r="G49" s="11">
        <f>+G50</f>
        <v>0</v>
      </c>
      <c r="H49" s="12"/>
      <c r="I49" s="13">
        <v>40</v>
      </c>
      <c r="J49" s="13">
        <v>2</v>
      </c>
    </row>
    <row r="50" spans="1:10" ht="42" customHeight="1" x14ac:dyDescent="0.15">
      <c r="A50" s="14"/>
      <c r="B50" s="15"/>
      <c r="C50" s="22" t="s">
        <v>34</v>
      </c>
      <c r="D50" s="23"/>
      <c r="E50" s="9" t="s">
        <v>12</v>
      </c>
      <c r="F50" s="10">
        <v>1</v>
      </c>
      <c r="G50" s="11">
        <f>+G51</f>
        <v>0</v>
      </c>
      <c r="H50" s="12"/>
      <c r="I50" s="13">
        <v>41</v>
      </c>
      <c r="J50" s="13">
        <v>3</v>
      </c>
    </row>
    <row r="51" spans="1:10" ht="42" customHeight="1" x14ac:dyDescent="0.15">
      <c r="A51" s="14"/>
      <c r="B51" s="15"/>
      <c r="C51" s="15"/>
      <c r="D51" s="16" t="s">
        <v>35</v>
      </c>
      <c r="E51" s="9" t="s">
        <v>12</v>
      </c>
      <c r="F51" s="10">
        <v>1</v>
      </c>
      <c r="G51" s="11">
        <f>+G52+G53+G54+G55+G56+G57</f>
        <v>0</v>
      </c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36</v>
      </c>
      <c r="E52" s="9" t="s">
        <v>21</v>
      </c>
      <c r="F52" s="10">
        <v>140.9</v>
      </c>
      <c r="G52" s="17"/>
      <c r="H52" s="12"/>
      <c r="I52" s="13">
        <v>43</v>
      </c>
      <c r="J52" s="13">
        <v>4</v>
      </c>
    </row>
    <row r="53" spans="1:10" ht="42" customHeight="1" x14ac:dyDescent="0.15">
      <c r="A53" s="14"/>
      <c r="B53" s="15"/>
      <c r="C53" s="15"/>
      <c r="D53" s="16" t="s">
        <v>37</v>
      </c>
      <c r="E53" s="9" t="s">
        <v>21</v>
      </c>
      <c r="F53" s="10">
        <v>140.9</v>
      </c>
      <c r="G53" s="17"/>
      <c r="H53" s="12"/>
      <c r="I53" s="13">
        <v>44</v>
      </c>
      <c r="J53" s="13">
        <v>4</v>
      </c>
    </row>
    <row r="54" spans="1:10" ht="42" customHeight="1" x14ac:dyDescent="0.15">
      <c r="A54" s="14"/>
      <c r="B54" s="15"/>
      <c r="C54" s="15"/>
      <c r="D54" s="16" t="s">
        <v>38</v>
      </c>
      <c r="E54" s="9" t="s">
        <v>21</v>
      </c>
      <c r="F54" s="10">
        <v>133.80000000000001</v>
      </c>
      <c r="G54" s="17"/>
      <c r="H54" s="12"/>
      <c r="I54" s="13">
        <v>45</v>
      </c>
      <c r="J54" s="13">
        <v>4</v>
      </c>
    </row>
    <row r="55" spans="1:10" ht="42" customHeight="1" x14ac:dyDescent="0.15">
      <c r="A55" s="14"/>
      <c r="B55" s="15"/>
      <c r="C55" s="15"/>
      <c r="D55" s="16" t="s">
        <v>39</v>
      </c>
      <c r="E55" s="9" t="s">
        <v>30</v>
      </c>
      <c r="F55" s="10">
        <v>12.1</v>
      </c>
      <c r="G55" s="17"/>
      <c r="H55" s="12"/>
      <c r="I55" s="13">
        <v>46</v>
      </c>
      <c r="J55" s="13">
        <v>4</v>
      </c>
    </row>
    <row r="56" spans="1:10" ht="42" customHeight="1" x14ac:dyDescent="0.15">
      <c r="A56" s="14"/>
      <c r="B56" s="15"/>
      <c r="C56" s="15"/>
      <c r="D56" s="16" t="s">
        <v>140</v>
      </c>
      <c r="E56" s="9" t="s">
        <v>21</v>
      </c>
      <c r="F56" s="10">
        <v>0.8</v>
      </c>
      <c r="G56" s="17"/>
      <c r="H56" s="12"/>
      <c r="I56" s="13">
        <v>47</v>
      </c>
      <c r="J56" s="13">
        <v>4</v>
      </c>
    </row>
    <row r="57" spans="1:10" ht="42" customHeight="1" x14ac:dyDescent="0.15">
      <c r="A57" s="14"/>
      <c r="B57" s="15"/>
      <c r="C57" s="15"/>
      <c r="D57" s="16" t="s">
        <v>141</v>
      </c>
      <c r="E57" s="9" t="s">
        <v>21</v>
      </c>
      <c r="F57" s="10">
        <v>0.8</v>
      </c>
      <c r="G57" s="17"/>
      <c r="H57" s="12"/>
      <c r="I57" s="13">
        <v>48</v>
      </c>
      <c r="J57" s="13">
        <v>4</v>
      </c>
    </row>
    <row r="58" spans="1:10" ht="42" customHeight="1" x14ac:dyDescent="0.15">
      <c r="A58" s="14"/>
      <c r="B58" s="22" t="s">
        <v>168</v>
      </c>
      <c r="C58" s="22"/>
      <c r="D58" s="23"/>
      <c r="E58" s="9" t="s">
        <v>12</v>
      </c>
      <c r="F58" s="10">
        <v>1</v>
      </c>
      <c r="G58" s="11">
        <f>+G59</f>
        <v>0</v>
      </c>
      <c r="H58" s="12"/>
      <c r="I58" s="13">
        <v>49</v>
      </c>
      <c r="J58" s="13">
        <v>2</v>
      </c>
    </row>
    <row r="59" spans="1:10" ht="42" customHeight="1" x14ac:dyDescent="0.15">
      <c r="A59" s="14"/>
      <c r="B59" s="15"/>
      <c r="C59" s="22" t="s">
        <v>40</v>
      </c>
      <c r="D59" s="23"/>
      <c r="E59" s="9" t="s">
        <v>12</v>
      </c>
      <c r="F59" s="10">
        <v>1</v>
      </c>
      <c r="G59" s="11">
        <f>+G60</f>
        <v>0</v>
      </c>
      <c r="H59" s="12"/>
      <c r="I59" s="13">
        <v>50</v>
      </c>
      <c r="J59" s="13">
        <v>3</v>
      </c>
    </row>
    <row r="60" spans="1:10" ht="42" customHeight="1" x14ac:dyDescent="0.15">
      <c r="A60" s="14"/>
      <c r="B60" s="15"/>
      <c r="C60" s="15"/>
      <c r="D60" s="16" t="s">
        <v>41</v>
      </c>
      <c r="E60" s="9" t="s">
        <v>12</v>
      </c>
      <c r="F60" s="10">
        <v>1</v>
      </c>
      <c r="G60" s="11">
        <f>+G61</f>
        <v>0</v>
      </c>
      <c r="H60" s="12"/>
      <c r="I60" s="13">
        <v>51</v>
      </c>
      <c r="J60" s="13">
        <v>4</v>
      </c>
    </row>
    <row r="61" spans="1:10" ht="42" customHeight="1" x14ac:dyDescent="0.15">
      <c r="A61" s="14"/>
      <c r="B61" s="15"/>
      <c r="C61" s="15"/>
      <c r="D61" s="16" t="s">
        <v>142</v>
      </c>
      <c r="E61" s="9" t="s">
        <v>21</v>
      </c>
      <c r="F61" s="10">
        <v>391.1</v>
      </c>
      <c r="G61" s="17"/>
      <c r="H61" s="12"/>
      <c r="I61" s="13">
        <v>52</v>
      </c>
      <c r="J61" s="13">
        <v>4</v>
      </c>
    </row>
    <row r="62" spans="1:10" ht="42" customHeight="1" x14ac:dyDescent="0.15">
      <c r="A62" s="14"/>
      <c r="B62" s="22" t="s">
        <v>42</v>
      </c>
      <c r="C62" s="22"/>
      <c r="D62" s="23"/>
      <c r="E62" s="9" t="s">
        <v>12</v>
      </c>
      <c r="F62" s="10">
        <v>1</v>
      </c>
      <c r="G62" s="11">
        <f>+G63</f>
        <v>0</v>
      </c>
      <c r="H62" s="12"/>
      <c r="I62" s="13">
        <v>53</v>
      </c>
      <c r="J62" s="13">
        <v>2</v>
      </c>
    </row>
    <row r="63" spans="1:10" ht="42" customHeight="1" x14ac:dyDescent="0.15">
      <c r="A63" s="14"/>
      <c r="B63" s="15"/>
      <c r="C63" s="22" t="s">
        <v>166</v>
      </c>
      <c r="D63" s="23"/>
      <c r="E63" s="9" t="s">
        <v>12</v>
      </c>
      <c r="F63" s="10">
        <v>1</v>
      </c>
      <c r="G63" s="11">
        <f>+G64+G66+G73</f>
        <v>0</v>
      </c>
      <c r="H63" s="12"/>
      <c r="I63" s="13">
        <v>54</v>
      </c>
      <c r="J63" s="13">
        <v>3</v>
      </c>
    </row>
    <row r="64" spans="1:10" ht="42" customHeight="1" x14ac:dyDescent="0.15">
      <c r="A64" s="14"/>
      <c r="B64" s="15"/>
      <c r="C64" s="15"/>
      <c r="D64" s="16" t="s">
        <v>43</v>
      </c>
      <c r="E64" s="9" t="s">
        <v>12</v>
      </c>
      <c r="F64" s="10">
        <v>1</v>
      </c>
      <c r="G64" s="11">
        <f>+G65</f>
        <v>0</v>
      </c>
      <c r="H64" s="12"/>
      <c r="I64" s="13">
        <v>55</v>
      </c>
      <c r="J64" s="13">
        <v>4</v>
      </c>
    </row>
    <row r="65" spans="1:10" ht="42" customHeight="1" x14ac:dyDescent="0.15">
      <c r="A65" s="14"/>
      <c r="B65" s="15"/>
      <c r="C65" s="15"/>
      <c r="D65" s="16" t="s">
        <v>143</v>
      </c>
      <c r="E65" s="9" t="s">
        <v>19</v>
      </c>
      <c r="F65" s="10">
        <v>37</v>
      </c>
      <c r="G65" s="17"/>
      <c r="H65" s="12"/>
      <c r="I65" s="13">
        <v>56</v>
      </c>
      <c r="J65" s="13">
        <v>4</v>
      </c>
    </row>
    <row r="66" spans="1:10" ht="42" customHeight="1" x14ac:dyDescent="0.15">
      <c r="A66" s="14"/>
      <c r="B66" s="15"/>
      <c r="C66" s="15"/>
      <c r="D66" s="16" t="s">
        <v>44</v>
      </c>
      <c r="E66" s="9" t="s">
        <v>12</v>
      </c>
      <c r="F66" s="10">
        <v>1</v>
      </c>
      <c r="G66" s="11">
        <f>+G67+G68+G69+G70+G71+G72</f>
        <v>0</v>
      </c>
      <c r="H66" s="12"/>
      <c r="I66" s="13">
        <v>57</v>
      </c>
      <c r="J66" s="13">
        <v>4</v>
      </c>
    </row>
    <row r="67" spans="1:10" ht="42" customHeight="1" x14ac:dyDescent="0.15">
      <c r="A67" s="14"/>
      <c r="B67" s="15"/>
      <c r="C67" s="15"/>
      <c r="D67" s="16" t="s">
        <v>144</v>
      </c>
      <c r="E67" s="9" t="s">
        <v>19</v>
      </c>
      <c r="F67" s="10">
        <v>50.4</v>
      </c>
      <c r="G67" s="17"/>
      <c r="H67" s="12"/>
      <c r="I67" s="13">
        <v>58</v>
      </c>
      <c r="J67" s="13">
        <v>4</v>
      </c>
    </row>
    <row r="68" spans="1:10" ht="42" customHeight="1" x14ac:dyDescent="0.15">
      <c r="A68" s="14"/>
      <c r="B68" s="15"/>
      <c r="C68" s="15"/>
      <c r="D68" s="16" t="s">
        <v>146</v>
      </c>
      <c r="E68" s="9" t="s">
        <v>21</v>
      </c>
      <c r="F68" s="10">
        <v>68.599999999999994</v>
      </c>
      <c r="G68" s="17"/>
      <c r="H68" s="12"/>
      <c r="I68" s="13">
        <v>59</v>
      </c>
      <c r="J68" s="13">
        <v>4</v>
      </c>
    </row>
    <row r="69" spans="1:10" ht="42" customHeight="1" x14ac:dyDescent="0.15">
      <c r="A69" s="14"/>
      <c r="B69" s="15"/>
      <c r="C69" s="15"/>
      <c r="D69" s="16" t="s">
        <v>145</v>
      </c>
      <c r="E69" s="9" t="s">
        <v>21</v>
      </c>
      <c r="F69" s="10">
        <v>2.8</v>
      </c>
      <c r="G69" s="17"/>
      <c r="H69" s="12"/>
      <c r="I69" s="13">
        <v>60</v>
      </c>
      <c r="J69" s="13">
        <v>4</v>
      </c>
    </row>
    <row r="70" spans="1:10" ht="42" customHeight="1" x14ac:dyDescent="0.15">
      <c r="A70" s="14"/>
      <c r="B70" s="15"/>
      <c r="C70" s="15"/>
      <c r="D70" s="16" t="s">
        <v>45</v>
      </c>
      <c r="E70" s="9" t="s">
        <v>30</v>
      </c>
      <c r="F70" s="10">
        <v>18.600000000000001</v>
      </c>
      <c r="G70" s="17"/>
      <c r="H70" s="12"/>
      <c r="I70" s="13">
        <v>61</v>
      </c>
      <c r="J70" s="13">
        <v>4</v>
      </c>
    </row>
    <row r="71" spans="1:10" ht="42" customHeight="1" x14ac:dyDescent="0.15">
      <c r="A71" s="14"/>
      <c r="B71" s="15"/>
      <c r="C71" s="15"/>
      <c r="D71" s="16" t="s">
        <v>46</v>
      </c>
      <c r="E71" s="9" t="s">
        <v>47</v>
      </c>
      <c r="F71" s="10">
        <v>6</v>
      </c>
      <c r="G71" s="17"/>
      <c r="H71" s="12"/>
      <c r="I71" s="13">
        <v>62</v>
      </c>
      <c r="J71" s="13">
        <v>4</v>
      </c>
    </row>
    <row r="72" spans="1:10" ht="42" customHeight="1" x14ac:dyDescent="0.15">
      <c r="A72" s="14"/>
      <c r="B72" s="15"/>
      <c r="C72" s="15"/>
      <c r="D72" s="16" t="s">
        <v>48</v>
      </c>
      <c r="E72" s="9" t="s">
        <v>49</v>
      </c>
      <c r="F72" s="10">
        <v>18</v>
      </c>
      <c r="G72" s="17"/>
      <c r="H72" s="12"/>
      <c r="I72" s="13">
        <v>63</v>
      </c>
      <c r="J72" s="13">
        <v>4</v>
      </c>
    </row>
    <row r="73" spans="1:10" ht="42" customHeight="1" x14ac:dyDescent="0.15">
      <c r="A73" s="14"/>
      <c r="B73" s="15"/>
      <c r="C73" s="15"/>
      <c r="D73" s="16" t="s">
        <v>50</v>
      </c>
      <c r="E73" s="9" t="s">
        <v>12</v>
      </c>
      <c r="F73" s="10">
        <v>1</v>
      </c>
      <c r="G73" s="11">
        <f>+G74</f>
        <v>0</v>
      </c>
      <c r="H73" s="12"/>
      <c r="I73" s="13">
        <v>64</v>
      </c>
      <c r="J73" s="13">
        <v>4</v>
      </c>
    </row>
    <row r="74" spans="1:10" ht="42" customHeight="1" x14ac:dyDescent="0.15">
      <c r="A74" s="14"/>
      <c r="B74" s="15"/>
      <c r="C74" s="15"/>
      <c r="D74" s="16" t="s">
        <v>143</v>
      </c>
      <c r="E74" s="9" t="s">
        <v>19</v>
      </c>
      <c r="F74" s="10">
        <v>17.8</v>
      </c>
      <c r="G74" s="17"/>
      <c r="H74" s="12"/>
      <c r="I74" s="13">
        <v>65</v>
      </c>
      <c r="J74" s="13">
        <v>4</v>
      </c>
    </row>
    <row r="75" spans="1:10" ht="42" customHeight="1" x14ac:dyDescent="0.15">
      <c r="A75" s="14"/>
      <c r="B75" s="22" t="s">
        <v>51</v>
      </c>
      <c r="C75" s="22"/>
      <c r="D75" s="23"/>
      <c r="E75" s="9" t="s">
        <v>12</v>
      </c>
      <c r="F75" s="10">
        <v>1</v>
      </c>
      <c r="G75" s="11">
        <f>+G76</f>
        <v>0</v>
      </c>
      <c r="H75" s="12"/>
      <c r="I75" s="13">
        <v>66</v>
      </c>
      <c r="J75" s="13">
        <v>2</v>
      </c>
    </row>
    <row r="76" spans="1:10" ht="42" customHeight="1" x14ac:dyDescent="0.15">
      <c r="A76" s="14"/>
      <c r="B76" s="15"/>
      <c r="C76" s="22" t="s">
        <v>51</v>
      </c>
      <c r="D76" s="23"/>
      <c r="E76" s="9" t="s">
        <v>12</v>
      </c>
      <c r="F76" s="10">
        <v>1</v>
      </c>
      <c r="G76" s="11">
        <f>+G77+G84</f>
        <v>0</v>
      </c>
      <c r="H76" s="12"/>
      <c r="I76" s="13">
        <v>67</v>
      </c>
      <c r="J76" s="13">
        <v>3</v>
      </c>
    </row>
    <row r="77" spans="1:10" ht="42" customHeight="1" x14ac:dyDescent="0.15">
      <c r="A77" s="14"/>
      <c r="B77" s="15"/>
      <c r="C77" s="15"/>
      <c r="D77" s="16" t="s">
        <v>52</v>
      </c>
      <c r="E77" s="9" t="s">
        <v>12</v>
      </c>
      <c r="F77" s="10">
        <v>1</v>
      </c>
      <c r="G77" s="11">
        <f>+G78+G79+G80+G81+G82+G83</f>
        <v>0</v>
      </c>
      <c r="H77" s="12"/>
      <c r="I77" s="13">
        <v>68</v>
      </c>
      <c r="J77" s="13">
        <v>4</v>
      </c>
    </row>
    <row r="78" spans="1:10" ht="42" customHeight="1" x14ac:dyDescent="0.15">
      <c r="A78" s="14"/>
      <c r="B78" s="15"/>
      <c r="C78" s="15"/>
      <c r="D78" s="16" t="s">
        <v>53</v>
      </c>
      <c r="E78" s="9" t="s">
        <v>30</v>
      </c>
      <c r="F78" s="10">
        <v>119</v>
      </c>
      <c r="G78" s="17"/>
      <c r="H78" s="12"/>
      <c r="I78" s="13">
        <v>69</v>
      </c>
      <c r="J78" s="13">
        <v>4</v>
      </c>
    </row>
    <row r="79" spans="1:10" ht="42" customHeight="1" x14ac:dyDescent="0.15">
      <c r="A79" s="14"/>
      <c r="B79" s="15"/>
      <c r="C79" s="15"/>
      <c r="D79" s="16" t="s">
        <v>54</v>
      </c>
      <c r="E79" s="9" t="s">
        <v>19</v>
      </c>
      <c r="F79" s="10">
        <v>38.5</v>
      </c>
      <c r="G79" s="17"/>
      <c r="H79" s="12"/>
      <c r="I79" s="13">
        <v>70</v>
      </c>
      <c r="J79" s="13">
        <v>4</v>
      </c>
    </row>
    <row r="80" spans="1:10" ht="42" customHeight="1" x14ac:dyDescent="0.15">
      <c r="A80" s="14"/>
      <c r="B80" s="15"/>
      <c r="C80" s="15"/>
      <c r="D80" s="16" t="s">
        <v>147</v>
      </c>
      <c r="E80" s="9" t="s">
        <v>21</v>
      </c>
      <c r="F80" s="10">
        <v>84.7</v>
      </c>
      <c r="G80" s="17"/>
      <c r="H80" s="12"/>
      <c r="I80" s="13">
        <v>71</v>
      </c>
      <c r="J80" s="13">
        <v>4</v>
      </c>
    </row>
    <row r="81" spans="1:10" ht="42" customHeight="1" x14ac:dyDescent="0.15">
      <c r="A81" s="14"/>
      <c r="B81" s="15"/>
      <c r="C81" s="15"/>
      <c r="D81" s="16" t="s">
        <v>148</v>
      </c>
      <c r="E81" s="9" t="s">
        <v>19</v>
      </c>
      <c r="F81" s="10">
        <v>29</v>
      </c>
      <c r="G81" s="17"/>
      <c r="H81" s="12"/>
      <c r="I81" s="13">
        <v>72</v>
      </c>
      <c r="J81" s="13">
        <v>4</v>
      </c>
    </row>
    <row r="82" spans="1:10" ht="42" customHeight="1" x14ac:dyDescent="0.15">
      <c r="A82" s="14"/>
      <c r="B82" s="15"/>
      <c r="C82" s="15"/>
      <c r="D82" s="16" t="s">
        <v>134</v>
      </c>
      <c r="E82" s="9" t="s">
        <v>19</v>
      </c>
      <c r="F82" s="10">
        <v>29</v>
      </c>
      <c r="G82" s="17"/>
      <c r="H82" s="12"/>
      <c r="I82" s="13">
        <v>73</v>
      </c>
      <c r="J82" s="13">
        <v>4</v>
      </c>
    </row>
    <row r="83" spans="1:10" ht="42" customHeight="1" x14ac:dyDescent="0.15">
      <c r="A83" s="14"/>
      <c r="B83" s="15"/>
      <c r="C83" s="15"/>
      <c r="D83" s="16" t="s">
        <v>149</v>
      </c>
      <c r="E83" s="9" t="s">
        <v>30</v>
      </c>
      <c r="F83" s="10">
        <v>9</v>
      </c>
      <c r="G83" s="17"/>
      <c r="H83" s="12"/>
      <c r="I83" s="13">
        <v>74</v>
      </c>
      <c r="J83" s="13">
        <v>4</v>
      </c>
    </row>
    <row r="84" spans="1:10" ht="42" customHeight="1" x14ac:dyDescent="0.15">
      <c r="A84" s="14"/>
      <c r="B84" s="15"/>
      <c r="C84" s="15"/>
      <c r="D84" s="16" t="s">
        <v>55</v>
      </c>
      <c r="E84" s="9" t="s">
        <v>12</v>
      </c>
      <c r="F84" s="10">
        <v>1</v>
      </c>
      <c r="G84" s="11">
        <f>+G85+G86</f>
        <v>0</v>
      </c>
      <c r="H84" s="12"/>
      <c r="I84" s="13">
        <v>75</v>
      </c>
      <c r="J84" s="13">
        <v>4</v>
      </c>
    </row>
    <row r="85" spans="1:10" ht="42" customHeight="1" x14ac:dyDescent="0.15">
      <c r="A85" s="14"/>
      <c r="B85" s="15"/>
      <c r="C85" s="15"/>
      <c r="D85" s="16" t="s">
        <v>150</v>
      </c>
      <c r="E85" s="9" t="s">
        <v>30</v>
      </c>
      <c r="F85" s="10">
        <v>70</v>
      </c>
      <c r="G85" s="17"/>
      <c r="H85" s="12"/>
      <c r="I85" s="13">
        <v>76</v>
      </c>
      <c r="J85" s="13">
        <v>4</v>
      </c>
    </row>
    <row r="86" spans="1:10" ht="42" customHeight="1" x14ac:dyDescent="0.15">
      <c r="A86" s="14"/>
      <c r="B86" s="15"/>
      <c r="C86" s="15"/>
      <c r="D86" s="16" t="s">
        <v>56</v>
      </c>
      <c r="E86" s="9" t="s">
        <v>47</v>
      </c>
      <c r="F86" s="10">
        <v>2</v>
      </c>
      <c r="G86" s="17"/>
      <c r="H86" s="12"/>
      <c r="I86" s="13">
        <v>77</v>
      </c>
      <c r="J86" s="13">
        <v>4</v>
      </c>
    </row>
    <row r="87" spans="1:10" ht="42" customHeight="1" x14ac:dyDescent="0.15">
      <c r="A87" s="14"/>
      <c r="B87" s="22" t="s">
        <v>57</v>
      </c>
      <c r="C87" s="22"/>
      <c r="D87" s="23"/>
      <c r="E87" s="9" t="s">
        <v>12</v>
      </c>
      <c r="F87" s="10">
        <v>1</v>
      </c>
      <c r="G87" s="11">
        <f>+G88</f>
        <v>0</v>
      </c>
      <c r="H87" s="12"/>
      <c r="I87" s="13">
        <v>78</v>
      </c>
      <c r="J87" s="13">
        <v>2</v>
      </c>
    </row>
    <row r="88" spans="1:10" ht="42" customHeight="1" x14ac:dyDescent="0.15">
      <c r="A88" s="14"/>
      <c r="B88" s="15"/>
      <c r="C88" s="22" t="s">
        <v>58</v>
      </c>
      <c r="D88" s="23"/>
      <c r="E88" s="9" t="s">
        <v>12</v>
      </c>
      <c r="F88" s="10">
        <v>1</v>
      </c>
      <c r="G88" s="11">
        <f>+G89+G98</f>
        <v>0</v>
      </c>
      <c r="H88" s="12"/>
      <c r="I88" s="13">
        <v>79</v>
      </c>
      <c r="J88" s="13">
        <v>3</v>
      </c>
    </row>
    <row r="89" spans="1:10" ht="42" customHeight="1" x14ac:dyDescent="0.15">
      <c r="A89" s="14"/>
      <c r="B89" s="15"/>
      <c r="C89" s="15"/>
      <c r="D89" s="16" t="s">
        <v>59</v>
      </c>
      <c r="E89" s="9" t="s">
        <v>12</v>
      </c>
      <c r="F89" s="10">
        <v>1</v>
      </c>
      <c r="G89" s="11">
        <f>+G90+G91+G92+G93+G94+G95+G96+G97</f>
        <v>0</v>
      </c>
      <c r="H89" s="12"/>
      <c r="I89" s="13">
        <v>80</v>
      </c>
      <c r="J89" s="13">
        <v>4</v>
      </c>
    </row>
    <row r="90" spans="1:10" ht="42" customHeight="1" x14ac:dyDescent="0.15">
      <c r="A90" s="14"/>
      <c r="B90" s="15"/>
      <c r="C90" s="15"/>
      <c r="D90" s="16" t="s">
        <v>164</v>
      </c>
      <c r="E90" s="9" t="s">
        <v>19</v>
      </c>
      <c r="F90" s="10">
        <v>0.6</v>
      </c>
      <c r="G90" s="17"/>
      <c r="H90" s="12"/>
      <c r="I90" s="13">
        <v>81</v>
      </c>
      <c r="J90" s="13">
        <v>4</v>
      </c>
    </row>
    <row r="91" spans="1:10" ht="42" customHeight="1" x14ac:dyDescent="0.15">
      <c r="A91" s="14"/>
      <c r="B91" s="15"/>
      <c r="C91" s="15"/>
      <c r="D91" s="16" t="s">
        <v>145</v>
      </c>
      <c r="E91" s="9" t="s">
        <v>21</v>
      </c>
      <c r="F91" s="10">
        <v>3.9</v>
      </c>
      <c r="G91" s="17"/>
      <c r="H91" s="12"/>
      <c r="I91" s="13">
        <v>82</v>
      </c>
      <c r="J91" s="13">
        <v>4</v>
      </c>
    </row>
    <row r="92" spans="1:10" ht="42" customHeight="1" x14ac:dyDescent="0.15">
      <c r="A92" s="14"/>
      <c r="B92" s="15"/>
      <c r="C92" s="15"/>
      <c r="D92" s="16" t="s">
        <v>151</v>
      </c>
      <c r="E92" s="9" t="s">
        <v>21</v>
      </c>
      <c r="F92" s="10">
        <v>3.2</v>
      </c>
      <c r="G92" s="17"/>
      <c r="H92" s="12"/>
      <c r="I92" s="13">
        <v>83</v>
      </c>
      <c r="J92" s="13">
        <v>4</v>
      </c>
    </row>
    <row r="93" spans="1:10" ht="42" customHeight="1" x14ac:dyDescent="0.15">
      <c r="A93" s="14"/>
      <c r="B93" s="15"/>
      <c r="C93" s="15"/>
      <c r="D93" s="16" t="s">
        <v>152</v>
      </c>
      <c r="E93" s="9" t="s">
        <v>21</v>
      </c>
      <c r="F93" s="10">
        <v>3.2</v>
      </c>
      <c r="G93" s="17"/>
      <c r="H93" s="12"/>
      <c r="I93" s="13">
        <v>84</v>
      </c>
      <c r="J93" s="13">
        <v>4</v>
      </c>
    </row>
    <row r="94" spans="1:10" ht="42" customHeight="1" x14ac:dyDescent="0.15">
      <c r="A94" s="14"/>
      <c r="B94" s="15"/>
      <c r="C94" s="15"/>
      <c r="D94" s="16" t="s">
        <v>153</v>
      </c>
      <c r="E94" s="9" t="s">
        <v>19</v>
      </c>
      <c r="F94" s="10">
        <v>2</v>
      </c>
      <c r="G94" s="17"/>
      <c r="H94" s="12"/>
      <c r="I94" s="13">
        <v>85</v>
      </c>
      <c r="J94" s="13">
        <v>4</v>
      </c>
    </row>
    <row r="95" spans="1:10" ht="42" customHeight="1" x14ac:dyDescent="0.15">
      <c r="A95" s="14"/>
      <c r="B95" s="15"/>
      <c r="C95" s="15"/>
      <c r="D95" s="16" t="s">
        <v>154</v>
      </c>
      <c r="E95" s="9" t="s">
        <v>19</v>
      </c>
      <c r="F95" s="10">
        <v>1</v>
      </c>
      <c r="G95" s="17"/>
      <c r="H95" s="12"/>
      <c r="I95" s="13">
        <v>86</v>
      </c>
      <c r="J95" s="13">
        <v>4</v>
      </c>
    </row>
    <row r="96" spans="1:10" ht="42" customHeight="1" x14ac:dyDescent="0.15">
      <c r="A96" s="14"/>
      <c r="B96" s="15"/>
      <c r="C96" s="15"/>
      <c r="D96" s="16" t="s">
        <v>135</v>
      </c>
      <c r="E96" s="9" t="s">
        <v>19</v>
      </c>
      <c r="F96" s="10">
        <v>2</v>
      </c>
      <c r="G96" s="17"/>
      <c r="H96" s="12"/>
      <c r="I96" s="13">
        <v>87</v>
      </c>
      <c r="J96" s="13">
        <v>4</v>
      </c>
    </row>
    <row r="97" spans="1:10" ht="42" customHeight="1" x14ac:dyDescent="0.15">
      <c r="A97" s="14"/>
      <c r="B97" s="15"/>
      <c r="C97" s="15"/>
      <c r="D97" s="16" t="s">
        <v>136</v>
      </c>
      <c r="E97" s="9" t="s">
        <v>19</v>
      </c>
      <c r="F97" s="10">
        <v>1</v>
      </c>
      <c r="G97" s="17"/>
      <c r="H97" s="12"/>
      <c r="I97" s="13">
        <v>88</v>
      </c>
      <c r="J97" s="13">
        <v>4</v>
      </c>
    </row>
    <row r="98" spans="1:10" ht="42" customHeight="1" x14ac:dyDescent="0.15">
      <c r="A98" s="14"/>
      <c r="B98" s="15"/>
      <c r="C98" s="15"/>
      <c r="D98" s="16" t="s">
        <v>60</v>
      </c>
      <c r="E98" s="9" t="s">
        <v>12</v>
      </c>
      <c r="F98" s="10">
        <v>1</v>
      </c>
      <c r="G98" s="11">
        <f>+G99+G100+G101+G102+G103+G104+G105+G106+G107</f>
        <v>0</v>
      </c>
      <c r="H98" s="12"/>
      <c r="I98" s="13">
        <v>89</v>
      </c>
      <c r="J98" s="13">
        <v>4</v>
      </c>
    </row>
    <row r="99" spans="1:10" ht="42" customHeight="1" x14ac:dyDescent="0.15">
      <c r="A99" s="14"/>
      <c r="B99" s="15"/>
      <c r="C99" s="15"/>
      <c r="D99" s="16" t="s">
        <v>61</v>
      </c>
      <c r="E99" s="9" t="s">
        <v>30</v>
      </c>
      <c r="F99" s="10">
        <v>15</v>
      </c>
      <c r="G99" s="17"/>
      <c r="H99" s="12"/>
      <c r="I99" s="13">
        <v>90</v>
      </c>
      <c r="J99" s="13">
        <v>4</v>
      </c>
    </row>
    <row r="100" spans="1:10" ht="42" customHeight="1" x14ac:dyDescent="0.15">
      <c r="A100" s="14"/>
      <c r="B100" s="15"/>
      <c r="C100" s="15"/>
      <c r="D100" s="16" t="s">
        <v>157</v>
      </c>
      <c r="E100" s="9" t="s">
        <v>19</v>
      </c>
      <c r="F100" s="10">
        <v>8.6</v>
      </c>
      <c r="G100" s="17"/>
      <c r="H100" s="12"/>
      <c r="I100" s="13">
        <v>91</v>
      </c>
      <c r="J100" s="13">
        <v>4</v>
      </c>
    </row>
    <row r="101" spans="1:10" ht="42" customHeight="1" x14ac:dyDescent="0.15">
      <c r="A101" s="14"/>
      <c r="B101" s="15"/>
      <c r="C101" s="15"/>
      <c r="D101" s="16" t="s">
        <v>164</v>
      </c>
      <c r="E101" s="9" t="s">
        <v>19</v>
      </c>
      <c r="F101" s="10">
        <v>0.4</v>
      </c>
      <c r="G101" s="17"/>
      <c r="H101" s="12"/>
      <c r="I101" s="13">
        <v>92</v>
      </c>
      <c r="J101" s="13">
        <v>4</v>
      </c>
    </row>
    <row r="102" spans="1:10" ht="42" customHeight="1" x14ac:dyDescent="0.15">
      <c r="A102" s="14"/>
      <c r="B102" s="15"/>
      <c r="C102" s="15"/>
      <c r="D102" s="16" t="s">
        <v>156</v>
      </c>
      <c r="E102" s="9" t="s">
        <v>21</v>
      </c>
      <c r="F102" s="10">
        <v>0.8</v>
      </c>
      <c r="G102" s="17"/>
      <c r="H102" s="12"/>
      <c r="I102" s="13">
        <v>93</v>
      </c>
      <c r="J102" s="13">
        <v>4</v>
      </c>
    </row>
    <row r="103" spans="1:10" ht="42" customHeight="1" x14ac:dyDescent="0.15">
      <c r="A103" s="14"/>
      <c r="B103" s="15"/>
      <c r="C103" s="15"/>
      <c r="D103" s="16" t="s">
        <v>155</v>
      </c>
      <c r="E103" s="9" t="s">
        <v>21</v>
      </c>
      <c r="F103" s="10">
        <v>3.9</v>
      </c>
      <c r="G103" s="17"/>
      <c r="H103" s="12"/>
      <c r="I103" s="13">
        <v>94</v>
      </c>
      <c r="J103" s="13">
        <v>4</v>
      </c>
    </row>
    <row r="104" spans="1:10" ht="42" customHeight="1" x14ac:dyDescent="0.15">
      <c r="A104" s="14"/>
      <c r="B104" s="15"/>
      <c r="C104" s="15"/>
      <c r="D104" s="16" t="s">
        <v>153</v>
      </c>
      <c r="E104" s="9" t="s">
        <v>19</v>
      </c>
      <c r="F104" s="10">
        <v>10</v>
      </c>
      <c r="G104" s="17"/>
      <c r="H104" s="12"/>
      <c r="I104" s="13">
        <v>95</v>
      </c>
      <c r="J104" s="13">
        <v>4</v>
      </c>
    </row>
    <row r="105" spans="1:10" ht="42" customHeight="1" x14ac:dyDescent="0.15">
      <c r="A105" s="14"/>
      <c r="B105" s="15"/>
      <c r="C105" s="15"/>
      <c r="D105" s="16" t="s">
        <v>154</v>
      </c>
      <c r="E105" s="9" t="s">
        <v>19</v>
      </c>
      <c r="F105" s="10">
        <v>6</v>
      </c>
      <c r="G105" s="17"/>
      <c r="H105" s="12"/>
      <c r="I105" s="13">
        <v>96</v>
      </c>
      <c r="J105" s="13">
        <v>4</v>
      </c>
    </row>
    <row r="106" spans="1:10" ht="42" customHeight="1" x14ac:dyDescent="0.15">
      <c r="A106" s="14"/>
      <c r="B106" s="15"/>
      <c r="C106" s="15"/>
      <c r="D106" s="16" t="s">
        <v>135</v>
      </c>
      <c r="E106" s="9" t="s">
        <v>19</v>
      </c>
      <c r="F106" s="10">
        <v>10</v>
      </c>
      <c r="G106" s="17"/>
      <c r="H106" s="12"/>
      <c r="I106" s="13">
        <v>97</v>
      </c>
      <c r="J106" s="13">
        <v>4</v>
      </c>
    </row>
    <row r="107" spans="1:10" ht="42" customHeight="1" x14ac:dyDescent="0.15">
      <c r="A107" s="14"/>
      <c r="B107" s="15"/>
      <c r="C107" s="15"/>
      <c r="D107" s="16" t="s">
        <v>136</v>
      </c>
      <c r="E107" s="9" t="s">
        <v>19</v>
      </c>
      <c r="F107" s="10">
        <v>6</v>
      </c>
      <c r="G107" s="17"/>
      <c r="H107" s="12"/>
      <c r="I107" s="13">
        <v>98</v>
      </c>
      <c r="J107" s="13">
        <v>4</v>
      </c>
    </row>
    <row r="108" spans="1:10" ht="42" customHeight="1" x14ac:dyDescent="0.15">
      <c r="A108" s="14"/>
      <c r="B108" s="22" t="s">
        <v>62</v>
      </c>
      <c r="C108" s="22"/>
      <c r="D108" s="23"/>
      <c r="E108" s="9" t="s">
        <v>12</v>
      </c>
      <c r="F108" s="10">
        <v>1</v>
      </c>
      <c r="G108" s="11">
        <f>+G109</f>
        <v>0</v>
      </c>
      <c r="H108" s="12"/>
      <c r="I108" s="13">
        <v>99</v>
      </c>
      <c r="J108" s="13">
        <v>2</v>
      </c>
    </row>
    <row r="109" spans="1:10" ht="42" customHeight="1" x14ac:dyDescent="0.15">
      <c r="A109" s="14"/>
      <c r="B109" s="15"/>
      <c r="C109" s="22" t="s">
        <v>63</v>
      </c>
      <c r="D109" s="23"/>
      <c r="E109" s="9" t="s">
        <v>12</v>
      </c>
      <c r="F109" s="10">
        <v>1</v>
      </c>
      <c r="G109" s="11">
        <f>+G110</f>
        <v>0</v>
      </c>
      <c r="H109" s="12"/>
      <c r="I109" s="13">
        <v>100</v>
      </c>
      <c r="J109" s="13">
        <v>3</v>
      </c>
    </row>
    <row r="110" spans="1:10" ht="42" customHeight="1" x14ac:dyDescent="0.15">
      <c r="A110" s="14"/>
      <c r="B110" s="15"/>
      <c r="C110" s="15"/>
      <c r="D110" s="16" t="s">
        <v>64</v>
      </c>
      <c r="E110" s="9" t="s">
        <v>12</v>
      </c>
      <c r="F110" s="10">
        <v>1</v>
      </c>
      <c r="G110" s="11">
        <f>+G111+G112+G113</f>
        <v>0</v>
      </c>
      <c r="H110" s="12"/>
      <c r="I110" s="13">
        <v>101</v>
      </c>
      <c r="J110" s="13">
        <v>4</v>
      </c>
    </row>
    <row r="111" spans="1:10" ht="42" customHeight="1" x14ac:dyDescent="0.15">
      <c r="A111" s="14"/>
      <c r="B111" s="15"/>
      <c r="C111" s="15"/>
      <c r="D111" s="16" t="s">
        <v>158</v>
      </c>
      <c r="E111" s="9" t="s">
        <v>30</v>
      </c>
      <c r="F111" s="10">
        <v>5</v>
      </c>
      <c r="G111" s="17"/>
      <c r="H111" s="12"/>
      <c r="I111" s="13">
        <v>102</v>
      </c>
      <c r="J111" s="13">
        <v>4</v>
      </c>
    </row>
    <row r="112" spans="1:10" ht="42" customHeight="1" x14ac:dyDescent="0.15">
      <c r="A112" s="14"/>
      <c r="B112" s="15"/>
      <c r="C112" s="15"/>
      <c r="D112" s="16" t="s">
        <v>159</v>
      </c>
      <c r="E112" s="9" t="s">
        <v>30</v>
      </c>
      <c r="F112" s="10">
        <v>7.3</v>
      </c>
      <c r="G112" s="17"/>
      <c r="H112" s="12"/>
      <c r="I112" s="13">
        <v>103</v>
      </c>
      <c r="J112" s="13">
        <v>4</v>
      </c>
    </row>
    <row r="113" spans="1:10" ht="42" customHeight="1" x14ac:dyDescent="0.15">
      <c r="A113" s="14"/>
      <c r="B113" s="15"/>
      <c r="C113" s="15"/>
      <c r="D113" s="16" t="s">
        <v>65</v>
      </c>
      <c r="E113" s="9" t="s">
        <v>66</v>
      </c>
      <c r="F113" s="10">
        <v>0.03</v>
      </c>
      <c r="G113" s="17"/>
      <c r="H113" s="12"/>
      <c r="I113" s="13">
        <v>104</v>
      </c>
      <c r="J113" s="13">
        <v>4</v>
      </c>
    </row>
    <row r="114" spans="1:10" ht="42" customHeight="1" x14ac:dyDescent="0.15">
      <c r="A114" s="14"/>
      <c r="B114" s="22" t="s">
        <v>67</v>
      </c>
      <c r="C114" s="22"/>
      <c r="D114" s="23"/>
      <c r="E114" s="9" t="s">
        <v>12</v>
      </c>
      <c r="F114" s="10">
        <v>1</v>
      </c>
      <c r="G114" s="11">
        <f>+G115</f>
        <v>0</v>
      </c>
      <c r="H114" s="12"/>
      <c r="I114" s="13">
        <v>105</v>
      </c>
      <c r="J114" s="13">
        <v>2</v>
      </c>
    </row>
    <row r="115" spans="1:10" ht="42" customHeight="1" x14ac:dyDescent="0.15">
      <c r="A115" s="14"/>
      <c r="B115" s="15"/>
      <c r="C115" s="22" t="s">
        <v>68</v>
      </c>
      <c r="D115" s="23"/>
      <c r="E115" s="9" t="s">
        <v>12</v>
      </c>
      <c r="F115" s="10">
        <v>1</v>
      </c>
      <c r="G115" s="11">
        <f>+G116</f>
        <v>0</v>
      </c>
      <c r="H115" s="12"/>
      <c r="I115" s="13">
        <v>106</v>
      </c>
      <c r="J115" s="13">
        <v>3</v>
      </c>
    </row>
    <row r="116" spans="1:10" ht="42" customHeight="1" x14ac:dyDescent="0.15">
      <c r="A116" s="14"/>
      <c r="B116" s="15"/>
      <c r="C116" s="15"/>
      <c r="D116" s="16" t="s">
        <v>68</v>
      </c>
      <c r="E116" s="9" t="s">
        <v>12</v>
      </c>
      <c r="F116" s="10">
        <v>1</v>
      </c>
      <c r="G116" s="11">
        <f>+G117+G118+G119+G120</f>
        <v>0</v>
      </c>
      <c r="H116" s="12"/>
      <c r="I116" s="13">
        <v>107</v>
      </c>
      <c r="J116" s="13">
        <v>4</v>
      </c>
    </row>
    <row r="117" spans="1:10" ht="42" customHeight="1" x14ac:dyDescent="0.15">
      <c r="A117" s="14"/>
      <c r="B117" s="15"/>
      <c r="C117" s="15"/>
      <c r="D117" s="16" t="s">
        <v>69</v>
      </c>
      <c r="E117" s="9" t="s">
        <v>30</v>
      </c>
      <c r="F117" s="10">
        <v>40</v>
      </c>
      <c r="G117" s="17"/>
      <c r="H117" s="12"/>
      <c r="I117" s="13">
        <v>108</v>
      </c>
      <c r="J117" s="13">
        <v>4</v>
      </c>
    </row>
    <row r="118" spans="1:10" ht="42" customHeight="1" x14ac:dyDescent="0.15">
      <c r="A118" s="14"/>
      <c r="B118" s="15"/>
      <c r="C118" s="15"/>
      <c r="D118" s="16" t="s">
        <v>160</v>
      </c>
      <c r="E118" s="9" t="s">
        <v>21</v>
      </c>
      <c r="F118" s="10">
        <v>46.5</v>
      </c>
      <c r="G118" s="17"/>
      <c r="H118" s="12"/>
      <c r="I118" s="13">
        <v>109</v>
      </c>
      <c r="J118" s="13">
        <v>4</v>
      </c>
    </row>
    <row r="119" spans="1:10" ht="42" customHeight="1" x14ac:dyDescent="0.15">
      <c r="A119" s="14"/>
      <c r="B119" s="15"/>
      <c r="C119" s="15"/>
      <c r="D119" s="16" t="s">
        <v>70</v>
      </c>
      <c r="E119" s="9" t="s">
        <v>71</v>
      </c>
      <c r="F119" s="10">
        <v>10</v>
      </c>
      <c r="G119" s="17"/>
      <c r="H119" s="12"/>
      <c r="I119" s="13">
        <v>110</v>
      </c>
      <c r="J119" s="13">
        <v>4</v>
      </c>
    </row>
    <row r="120" spans="1:10" ht="42" customHeight="1" x14ac:dyDescent="0.15">
      <c r="A120" s="14"/>
      <c r="B120" s="15"/>
      <c r="C120" s="15"/>
      <c r="D120" s="16" t="s">
        <v>161</v>
      </c>
      <c r="E120" s="9" t="s">
        <v>21</v>
      </c>
      <c r="F120" s="10">
        <v>46.5</v>
      </c>
      <c r="G120" s="17"/>
      <c r="H120" s="12"/>
      <c r="I120" s="13">
        <v>111</v>
      </c>
      <c r="J120" s="13">
        <v>4</v>
      </c>
    </row>
    <row r="121" spans="1:10" ht="42" customHeight="1" x14ac:dyDescent="0.15">
      <c r="A121" s="14"/>
      <c r="B121" s="22" t="s">
        <v>72</v>
      </c>
      <c r="C121" s="22"/>
      <c r="D121" s="23"/>
      <c r="E121" s="9" t="s">
        <v>12</v>
      </c>
      <c r="F121" s="10">
        <v>1</v>
      </c>
      <c r="G121" s="11">
        <f>+G122</f>
        <v>0</v>
      </c>
      <c r="H121" s="12"/>
      <c r="I121" s="13">
        <v>112</v>
      </c>
      <c r="J121" s="13">
        <v>2</v>
      </c>
    </row>
    <row r="122" spans="1:10" ht="42" customHeight="1" x14ac:dyDescent="0.15">
      <c r="A122" s="14"/>
      <c r="B122" s="15"/>
      <c r="C122" s="22" t="s">
        <v>73</v>
      </c>
      <c r="D122" s="23"/>
      <c r="E122" s="9" t="s">
        <v>12</v>
      </c>
      <c r="F122" s="10">
        <v>1</v>
      </c>
      <c r="G122" s="11">
        <f>+G123+G150+G152</f>
        <v>0</v>
      </c>
      <c r="H122" s="12"/>
      <c r="I122" s="13">
        <v>113</v>
      </c>
      <c r="J122" s="13">
        <v>3</v>
      </c>
    </row>
    <row r="123" spans="1:10" ht="42" customHeight="1" x14ac:dyDescent="0.15">
      <c r="A123" s="14"/>
      <c r="B123" s="15"/>
      <c r="C123" s="15"/>
      <c r="D123" s="16" t="s">
        <v>74</v>
      </c>
      <c r="E123" s="9" t="s">
        <v>12</v>
      </c>
      <c r="F123" s="10">
        <v>1</v>
      </c>
      <c r="G123" s="11">
        <f>+G124+G125+G126+G127+G128+G129+G130+G131+G132+G133+G134+G135+G136+G137+G138+G139+G140+G141+G142+G143+G144+G145+G146+G147+G148+G149</f>
        <v>0</v>
      </c>
      <c r="H123" s="12"/>
      <c r="I123" s="13">
        <v>114</v>
      </c>
      <c r="J123" s="13">
        <v>4</v>
      </c>
    </row>
    <row r="124" spans="1:10" ht="42" customHeight="1" x14ac:dyDescent="0.15">
      <c r="A124" s="14"/>
      <c r="B124" s="15"/>
      <c r="C124" s="15"/>
      <c r="D124" s="16" t="s">
        <v>75</v>
      </c>
      <c r="E124" s="9" t="s">
        <v>47</v>
      </c>
      <c r="F124" s="10">
        <v>1</v>
      </c>
      <c r="G124" s="17"/>
      <c r="H124" s="12"/>
      <c r="I124" s="13">
        <v>115</v>
      </c>
      <c r="J124" s="13">
        <v>4</v>
      </c>
    </row>
    <row r="125" spans="1:10" ht="42" customHeight="1" x14ac:dyDescent="0.15">
      <c r="A125" s="14"/>
      <c r="B125" s="15"/>
      <c r="C125" s="15"/>
      <c r="D125" s="16" t="s">
        <v>76</v>
      </c>
      <c r="E125" s="9" t="s">
        <v>47</v>
      </c>
      <c r="F125" s="10">
        <v>1</v>
      </c>
      <c r="G125" s="17"/>
      <c r="H125" s="12"/>
      <c r="I125" s="13">
        <v>116</v>
      </c>
      <c r="J125" s="13">
        <v>4</v>
      </c>
    </row>
    <row r="126" spans="1:10" ht="42" customHeight="1" x14ac:dyDescent="0.15">
      <c r="A126" s="14"/>
      <c r="B126" s="15"/>
      <c r="C126" s="15"/>
      <c r="D126" s="16" t="s">
        <v>77</v>
      </c>
      <c r="E126" s="9" t="s">
        <v>47</v>
      </c>
      <c r="F126" s="10">
        <v>1</v>
      </c>
      <c r="G126" s="17"/>
      <c r="H126" s="12"/>
      <c r="I126" s="13">
        <v>117</v>
      </c>
      <c r="J126" s="13">
        <v>4</v>
      </c>
    </row>
    <row r="127" spans="1:10" ht="42" customHeight="1" x14ac:dyDescent="0.15">
      <c r="A127" s="14"/>
      <c r="B127" s="15"/>
      <c r="C127" s="15"/>
      <c r="D127" s="16" t="s">
        <v>78</v>
      </c>
      <c r="E127" s="9" t="s">
        <v>47</v>
      </c>
      <c r="F127" s="10">
        <v>2</v>
      </c>
      <c r="G127" s="17"/>
      <c r="H127" s="12"/>
      <c r="I127" s="13">
        <v>118</v>
      </c>
      <c r="J127" s="13">
        <v>4</v>
      </c>
    </row>
    <row r="128" spans="1:10" ht="42" customHeight="1" x14ac:dyDescent="0.15">
      <c r="A128" s="14"/>
      <c r="B128" s="15"/>
      <c r="C128" s="15"/>
      <c r="D128" s="16" t="s">
        <v>79</v>
      </c>
      <c r="E128" s="9" t="s">
        <v>47</v>
      </c>
      <c r="F128" s="10">
        <v>2</v>
      </c>
      <c r="G128" s="17"/>
      <c r="H128" s="12"/>
      <c r="I128" s="13">
        <v>119</v>
      </c>
      <c r="J128" s="13">
        <v>4</v>
      </c>
    </row>
    <row r="129" spans="1:10" ht="42" customHeight="1" x14ac:dyDescent="0.15">
      <c r="A129" s="14"/>
      <c r="B129" s="15"/>
      <c r="C129" s="15"/>
      <c r="D129" s="16" t="s">
        <v>80</v>
      </c>
      <c r="E129" s="9" t="s">
        <v>47</v>
      </c>
      <c r="F129" s="10">
        <v>1</v>
      </c>
      <c r="G129" s="17"/>
      <c r="H129" s="12"/>
      <c r="I129" s="13">
        <v>120</v>
      </c>
      <c r="J129" s="13">
        <v>4</v>
      </c>
    </row>
    <row r="130" spans="1:10" ht="42" customHeight="1" x14ac:dyDescent="0.15">
      <c r="A130" s="14"/>
      <c r="B130" s="15"/>
      <c r="C130" s="15"/>
      <c r="D130" s="16" t="s">
        <v>81</v>
      </c>
      <c r="E130" s="9" t="s">
        <v>47</v>
      </c>
      <c r="F130" s="10">
        <v>1</v>
      </c>
      <c r="G130" s="17"/>
      <c r="H130" s="12"/>
      <c r="I130" s="13">
        <v>121</v>
      </c>
      <c r="J130" s="13">
        <v>4</v>
      </c>
    </row>
    <row r="131" spans="1:10" ht="42" customHeight="1" x14ac:dyDescent="0.15">
      <c r="A131" s="14"/>
      <c r="B131" s="15"/>
      <c r="C131" s="15"/>
      <c r="D131" s="16" t="s">
        <v>82</v>
      </c>
      <c r="E131" s="9" t="s">
        <v>47</v>
      </c>
      <c r="F131" s="10">
        <v>2</v>
      </c>
      <c r="G131" s="17"/>
      <c r="H131" s="12"/>
      <c r="I131" s="13">
        <v>122</v>
      </c>
      <c r="J131" s="13">
        <v>4</v>
      </c>
    </row>
    <row r="132" spans="1:10" ht="42" customHeight="1" x14ac:dyDescent="0.15">
      <c r="A132" s="14"/>
      <c r="B132" s="15"/>
      <c r="C132" s="15"/>
      <c r="D132" s="16" t="s">
        <v>83</v>
      </c>
      <c r="E132" s="9" t="s">
        <v>47</v>
      </c>
      <c r="F132" s="10">
        <v>4</v>
      </c>
      <c r="G132" s="17"/>
      <c r="H132" s="12"/>
      <c r="I132" s="13">
        <v>123</v>
      </c>
      <c r="J132" s="13">
        <v>4</v>
      </c>
    </row>
    <row r="133" spans="1:10" ht="42" customHeight="1" x14ac:dyDescent="0.15">
      <c r="A133" s="14"/>
      <c r="B133" s="15"/>
      <c r="C133" s="15"/>
      <c r="D133" s="16" t="s">
        <v>84</v>
      </c>
      <c r="E133" s="9" t="s">
        <v>47</v>
      </c>
      <c r="F133" s="10">
        <v>3</v>
      </c>
      <c r="G133" s="17"/>
      <c r="H133" s="12"/>
      <c r="I133" s="13">
        <v>124</v>
      </c>
      <c r="J133" s="13">
        <v>4</v>
      </c>
    </row>
    <row r="134" spans="1:10" ht="42" customHeight="1" x14ac:dyDescent="0.15">
      <c r="A134" s="14"/>
      <c r="B134" s="15"/>
      <c r="C134" s="15"/>
      <c r="D134" s="16" t="s">
        <v>85</v>
      </c>
      <c r="E134" s="9" t="s">
        <v>47</v>
      </c>
      <c r="F134" s="10">
        <v>1</v>
      </c>
      <c r="G134" s="17"/>
      <c r="H134" s="12"/>
      <c r="I134" s="13">
        <v>125</v>
      </c>
      <c r="J134" s="13">
        <v>4</v>
      </c>
    </row>
    <row r="135" spans="1:10" ht="42" customHeight="1" x14ac:dyDescent="0.15">
      <c r="A135" s="14"/>
      <c r="B135" s="15"/>
      <c r="C135" s="15"/>
      <c r="D135" s="16" t="s">
        <v>86</v>
      </c>
      <c r="E135" s="9" t="s">
        <v>47</v>
      </c>
      <c r="F135" s="10">
        <v>2</v>
      </c>
      <c r="G135" s="17"/>
      <c r="H135" s="12"/>
      <c r="I135" s="13">
        <v>126</v>
      </c>
      <c r="J135" s="13">
        <v>4</v>
      </c>
    </row>
    <row r="136" spans="1:10" ht="42" customHeight="1" x14ac:dyDescent="0.15">
      <c r="A136" s="14"/>
      <c r="B136" s="15"/>
      <c r="C136" s="15"/>
      <c r="D136" s="16" t="s">
        <v>87</v>
      </c>
      <c r="E136" s="9" t="s">
        <v>47</v>
      </c>
      <c r="F136" s="10">
        <v>3</v>
      </c>
      <c r="G136" s="17"/>
      <c r="H136" s="12"/>
      <c r="I136" s="13">
        <v>127</v>
      </c>
      <c r="J136" s="13">
        <v>4</v>
      </c>
    </row>
    <row r="137" spans="1:10" ht="42" customHeight="1" x14ac:dyDescent="0.15">
      <c r="A137" s="14"/>
      <c r="B137" s="15"/>
      <c r="C137" s="15"/>
      <c r="D137" s="16" t="s">
        <v>88</v>
      </c>
      <c r="E137" s="9" t="s">
        <v>47</v>
      </c>
      <c r="F137" s="10">
        <v>3</v>
      </c>
      <c r="G137" s="17"/>
      <c r="H137" s="12"/>
      <c r="I137" s="13">
        <v>128</v>
      </c>
      <c r="J137" s="13">
        <v>4</v>
      </c>
    </row>
    <row r="138" spans="1:10" ht="42" customHeight="1" x14ac:dyDescent="0.15">
      <c r="A138" s="14"/>
      <c r="B138" s="15"/>
      <c r="C138" s="15"/>
      <c r="D138" s="16" t="s">
        <v>89</v>
      </c>
      <c r="E138" s="9" t="s">
        <v>47</v>
      </c>
      <c r="F138" s="10">
        <v>1</v>
      </c>
      <c r="G138" s="17"/>
      <c r="H138" s="12"/>
      <c r="I138" s="13">
        <v>129</v>
      </c>
      <c r="J138" s="13">
        <v>4</v>
      </c>
    </row>
    <row r="139" spans="1:10" ht="42" customHeight="1" x14ac:dyDescent="0.15">
      <c r="A139" s="14"/>
      <c r="B139" s="15"/>
      <c r="C139" s="15"/>
      <c r="D139" s="16" t="s">
        <v>90</v>
      </c>
      <c r="E139" s="9" t="s">
        <v>47</v>
      </c>
      <c r="F139" s="10">
        <v>1</v>
      </c>
      <c r="G139" s="17"/>
      <c r="H139" s="12"/>
      <c r="I139" s="13">
        <v>130</v>
      </c>
      <c r="J139" s="13">
        <v>4</v>
      </c>
    </row>
    <row r="140" spans="1:10" ht="42" customHeight="1" x14ac:dyDescent="0.15">
      <c r="A140" s="14"/>
      <c r="B140" s="15"/>
      <c r="C140" s="15"/>
      <c r="D140" s="16" t="s">
        <v>91</v>
      </c>
      <c r="E140" s="9" t="s">
        <v>47</v>
      </c>
      <c r="F140" s="10">
        <v>1</v>
      </c>
      <c r="G140" s="17"/>
      <c r="H140" s="12"/>
      <c r="I140" s="13">
        <v>131</v>
      </c>
      <c r="J140" s="13">
        <v>4</v>
      </c>
    </row>
    <row r="141" spans="1:10" ht="42" customHeight="1" x14ac:dyDescent="0.15">
      <c r="A141" s="14"/>
      <c r="B141" s="15"/>
      <c r="C141" s="15"/>
      <c r="D141" s="16" t="s">
        <v>92</v>
      </c>
      <c r="E141" s="9" t="s">
        <v>47</v>
      </c>
      <c r="F141" s="10">
        <v>2</v>
      </c>
      <c r="G141" s="17"/>
      <c r="H141" s="12"/>
      <c r="I141" s="13">
        <v>132</v>
      </c>
      <c r="J141" s="13">
        <v>4</v>
      </c>
    </row>
    <row r="142" spans="1:10" ht="42" customHeight="1" x14ac:dyDescent="0.15">
      <c r="A142" s="14"/>
      <c r="B142" s="15"/>
      <c r="C142" s="15"/>
      <c r="D142" s="16" t="s">
        <v>93</v>
      </c>
      <c r="E142" s="9" t="s">
        <v>47</v>
      </c>
      <c r="F142" s="10">
        <v>2</v>
      </c>
      <c r="G142" s="17"/>
      <c r="H142" s="12"/>
      <c r="I142" s="13">
        <v>133</v>
      </c>
      <c r="J142" s="13">
        <v>4</v>
      </c>
    </row>
    <row r="143" spans="1:10" ht="42" customHeight="1" x14ac:dyDescent="0.15">
      <c r="A143" s="14"/>
      <c r="B143" s="15"/>
      <c r="C143" s="15"/>
      <c r="D143" s="16" t="s">
        <v>94</v>
      </c>
      <c r="E143" s="9" t="s">
        <v>47</v>
      </c>
      <c r="F143" s="10">
        <v>2</v>
      </c>
      <c r="G143" s="17"/>
      <c r="H143" s="12"/>
      <c r="I143" s="13">
        <v>134</v>
      </c>
      <c r="J143" s="13">
        <v>4</v>
      </c>
    </row>
    <row r="144" spans="1:10" ht="42" customHeight="1" x14ac:dyDescent="0.15">
      <c r="A144" s="14"/>
      <c r="B144" s="15"/>
      <c r="C144" s="15"/>
      <c r="D144" s="16" t="s">
        <v>95</v>
      </c>
      <c r="E144" s="9" t="s">
        <v>47</v>
      </c>
      <c r="F144" s="10">
        <v>2</v>
      </c>
      <c r="G144" s="17"/>
      <c r="H144" s="12"/>
      <c r="I144" s="13">
        <v>135</v>
      </c>
      <c r="J144" s="13">
        <v>4</v>
      </c>
    </row>
    <row r="145" spans="1:10" ht="42" customHeight="1" x14ac:dyDescent="0.15">
      <c r="A145" s="14"/>
      <c r="B145" s="15"/>
      <c r="C145" s="15"/>
      <c r="D145" s="16" t="s">
        <v>96</v>
      </c>
      <c r="E145" s="9" t="s">
        <v>47</v>
      </c>
      <c r="F145" s="10">
        <v>1</v>
      </c>
      <c r="G145" s="17"/>
      <c r="H145" s="12"/>
      <c r="I145" s="13">
        <v>136</v>
      </c>
      <c r="J145" s="13">
        <v>4</v>
      </c>
    </row>
    <row r="146" spans="1:10" ht="42" customHeight="1" x14ac:dyDescent="0.15">
      <c r="A146" s="14"/>
      <c r="B146" s="15"/>
      <c r="C146" s="15"/>
      <c r="D146" s="16" t="s">
        <v>97</v>
      </c>
      <c r="E146" s="9" t="s">
        <v>47</v>
      </c>
      <c r="F146" s="10">
        <v>1</v>
      </c>
      <c r="G146" s="17"/>
      <c r="H146" s="12"/>
      <c r="I146" s="13">
        <v>137</v>
      </c>
      <c r="J146" s="13">
        <v>4</v>
      </c>
    </row>
    <row r="147" spans="1:10" ht="42" customHeight="1" x14ac:dyDescent="0.15">
      <c r="A147" s="14"/>
      <c r="B147" s="15"/>
      <c r="C147" s="15"/>
      <c r="D147" s="16" t="s">
        <v>98</v>
      </c>
      <c r="E147" s="9" t="s">
        <v>47</v>
      </c>
      <c r="F147" s="10">
        <v>1</v>
      </c>
      <c r="G147" s="17"/>
      <c r="H147" s="12"/>
      <c r="I147" s="13">
        <v>138</v>
      </c>
      <c r="J147" s="13">
        <v>4</v>
      </c>
    </row>
    <row r="148" spans="1:10" ht="42" customHeight="1" x14ac:dyDescent="0.15">
      <c r="A148" s="14"/>
      <c r="B148" s="15"/>
      <c r="C148" s="15"/>
      <c r="D148" s="16" t="s">
        <v>99</v>
      </c>
      <c r="E148" s="9" t="s">
        <v>47</v>
      </c>
      <c r="F148" s="10">
        <v>1</v>
      </c>
      <c r="G148" s="17"/>
      <c r="H148" s="12"/>
      <c r="I148" s="13">
        <v>139</v>
      </c>
      <c r="J148" s="13">
        <v>4</v>
      </c>
    </row>
    <row r="149" spans="1:10" ht="42" customHeight="1" x14ac:dyDescent="0.15">
      <c r="A149" s="14"/>
      <c r="B149" s="15"/>
      <c r="C149" s="15"/>
      <c r="D149" s="16" t="s">
        <v>100</v>
      </c>
      <c r="E149" s="9" t="s">
        <v>47</v>
      </c>
      <c r="F149" s="10">
        <v>1</v>
      </c>
      <c r="G149" s="17"/>
      <c r="H149" s="12"/>
      <c r="I149" s="13">
        <v>140</v>
      </c>
      <c r="J149" s="13">
        <v>4</v>
      </c>
    </row>
    <row r="150" spans="1:10" ht="42" customHeight="1" x14ac:dyDescent="0.15">
      <c r="A150" s="14"/>
      <c r="B150" s="15"/>
      <c r="C150" s="15"/>
      <c r="D150" s="16" t="s">
        <v>101</v>
      </c>
      <c r="E150" s="9" t="s">
        <v>12</v>
      </c>
      <c r="F150" s="10">
        <v>1</v>
      </c>
      <c r="G150" s="11">
        <f>+G151</f>
        <v>0</v>
      </c>
      <c r="H150" s="12"/>
      <c r="I150" s="13">
        <v>141</v>
      </c>
      <c r="J150" s="13">
        <v>4</v>
      </c>
    </row>
    <row r="151" spans="1:10" ht="42" customHeight="1" x14ac:dyDescent="0.15">
      <c r="A151" s="14"/>
      <c r="B151" s="15"/>
      <c r="C151" s="15"/>
      <c r="D151" s="16" t="s">
        <v>165</v>
      </c>
      <c r="E151" s="9" t="s">
        <v>21</v>
      </c>
      <c r="F151" s="10">
        <v>769.4</v>
      </c>
      <c r="G151" s="17"/>
      <c r="H151" s="12"/>
      <c r="I151" s="13">
        <v>142</v>
      </c>
      <c r="J151" s="13">
        <v>4</v>
      </c>
    </row>
    <row r="152" spans="1:10" ht="42" customHeight="1" x14ac:dyDescent="0.15">
      <c r="A152" s="14"/>
      <c r="B152" s="15"/>
      <c r="C152" s="15"/>
      <c r="D152" s="16" t="s">
        <v>102</v>
      </c>
      <c r="E152" s="9" t="s">
        <v>12</v>
      </c>
      <c r="F152" s="10">
        <v>1</v>
      </c>
      <c r="G152" s="11">
        <f>+G153+G154+G155</f>
        <v>0</v>
      </c>
      <c r="H152" s="12"/>
      <c r="I152" s="13">
        <v>143</v>
      </c>
      <c r="J152" s="13">
        <v>4</v>
      </c>
    </row>
    <row r="153" spans="1:10" ht="42" customHeight="1" x14ac:dyDescent="0.15">
      <c r="A153" s="14"/>
      <c r="B153" s="15"/>
      <c r="C153" s="15"/>
      <c r="D153" s="16" t="s">
        <v>103</v>
      </c>
      <c r="E153" s="9" t="s">
        <v>19</v>
      </c>
      <c r="F153" s="10">
        <v>0.1</v>
      </c>
      <c r="G153" s="17"/>
      <c r="H153" s="12"/>
      <c r="I153" s="13">
        <v>144</v>
      </c>
      <c r="J153" s="13">
        <v>4</v>
      </c>
    </row>
    <row r="154" spans="1:10" ht="42" customHeight="1" x14ac:dyDescent="0.15">
      <c r="A154" s="14"/>
      <c r="B154" s="15"/>
      <c r="C154" s="15"/>
      <c r="D154" s="16" t="s">
        <v>104</v>
      </c>
      <c r="E154" s="9" t="s">
        <v>19</v>
      </c>
      <c r="F154" s="10">
        <v>0.8</v>
      </c>
      <c r="G154" s="17"/>
      <c r="H154" s="12"/>
      <c r="I154" s="13">
        <v>145</v>
      </c>
      <c r="J154" s="13">
        <v>4</v>
      </c>
    </row>
    <row r="155" spans="1:10" ht="42" customHeight="1" x14ac:dyDescent="0.15">
      <c r="A155" s="14"/>
      <c r="B155" s="15"/>
      <c r="C155" s="15"/>
      <c r="D155" s="16" t="s">
        <v>105</v>
      </c>
      <c r="E155" s="9" t="s">
        <v>19</v>
      </c>
      <c r="F155" s="10">
        <v>55.7</v>
      </c>
      <c r="G155" s="17"/>
      <c r="H155" s="12"/>
      <c r="I155" s="13">
        <v>146</v>
      </c>
      <c r="J155" s="13">
        <v>4</v>
      </c>
    </row>
    <row r="156" spans="1:10" ht="42" customHeight="1" x14ac:dyDescent="0.15">
      <c r="A156" s="24" t="s">
        <v>106</v>
      </c>
      <c r="B156" s="22"/>
      <c r="C156" s="22"/>
      <c r="D156" s="23"/>
      <c r="E156" s="9" t="s">
        <v>12</v>
      </c>
      <c r="F156" s="10">
        <v>1</v>
      </c>
      <c r="G156" s="11">
        <f>+G157+G170</f>
        <v>0</v>
      </c>
      <c r="H156" s="12"/>
      <c r="I156" s="13">
        <v>147</v>
      </c>
      <c r="J156" s="13"/>
    </row>
    <row r="157" spans="1:10" ht="42" customHeight="1" x14ac:dyDescent="0.15">
      <c r="A157" s="24" t="s">
        <v>107</v>
      </c>
      <c r="B157" s="22"/>
      <c r="C157" s="22"/>
      <c r="D157" s="23"/>
      <c r="E157" s="9" t="s">
        <v>12</v>
      </c>
      <c r="F157" s="10">
        <v>1</v>
      </c>
      <c r="G157" s="11">
        <f>+G158+G159+G164</f>
        <v>0</v>
      </c>
      <c r="H157" s="12"/>
      <c r="I157" s="13">
        <v>148</v>
      </c>
      <c r="J157" s="13">
        <v>200</v>
      </c>
    </row>
    <row r="158" spans="1:10" ht="42" customHeight="1" x14ac:dyDescent="0.15">
      <c r="A158" s="24" t="s">
        <v>108</v>
      </c>
      <c r="B158" s="22"/>
      <c r="C158" s="22"/>
      <c r="D158" s="23"/>
      <c r="E158" s="9" t="s">
        <v>12</v>
      </c>
      <c r="F158" s="10">
        <v>1</v>
      </c>
      <c r="G158" s="17"/>
      <c r="H158" s="12"/>
      <c r="I158" s="13">
        <v>149</v>
      </c>
      <c r="J158" s="13"/>
    </row>
    <row r="159" spans="1:10" ht="42" customHeight="1" x14ac:dyDescent="0.15">
      <c r="A159" s="24" t="s">
        <v>109</v>
      </c>
      <c r="B159" s="22"/>
      <c r="C159" s="22"/>
      <c r="D159" s="23"/>
      <c r="E159" s="9" t="s">
        <v>12</v>
      </c>
      <c r="F159" s="10">
        <v>1</v>
      </c>
      <c r="G159" s="11">
        <f>+G160</f>
        <v>0</v>
      </c>
      <c r="H159" s="12"/>
      <c r="I159" s="13">
        <v>150</v>
      </c>
      <c r="J159" s="13">
        <v>1</v>
      </c>
    </row>
    <row r="160" spans="1:10" ht="42" customHeight="1" x14ac:dyDescent="0.15">
      <c r="A160" s="14"/>
      <c r="B160" s="22" t="s">
        <v>109</v>
      </c>
      <c r="C160" s="22"/>
      <c r="D160" s="23"/>
      <c r="E160" s="9" t="s">
        <v>12</v>
      </c>
      <c r="F160" s="10">
        <v>1</v>
      </c>
      <c r="G160" s="11">
        <f>+G161</f>
        <v>0</v>
      </c>
      <c r="H160" s="12"/>
      <c r="I160" s="13">
        <v>151</v>
      </c>
      <c r="J160" s="13">
        <v>2</v>
      </c>
    </row>
    <row r="161" spans="1:10" ht="42" customHeight="1" x14ac:dyDescent="0.15">
      <c r="A161" s="14"/>
      <c r="B161" s="15"/>
      <c r="C161" s="22" t="s">
        <v>109</v>
      </c>
      <c r="D161" s="23"/>
      <c r="E161" s="9" t="s">
        <v>12</v>
      </c>
      <c r="F161" s="10">
        <v>1</v>
      </c>
      <c r="G161" s="11">
        <f>+G162</f>
        <v>0</v>
      </c>
      <c r="H161" s="12"/>
      <c r="I161" s="13">
        <v>152</v>
      </c>
      <c r="J161" s="13">
        <v>3</v>
      </c>
    </row>
    <row r="162" spans="1:10" ht="42" customHeight="1" x14ac:dyDescent="0.15">
      <c r="A162" s="14"/>
      <c r="B162" s="15"/>
      <c r="C162" s="15"/>
      <c r="D162" s="16" t="s">
        <v>110</v>
      </c>
      <c r="E162" s="9" t="s">
        <v>12</v>
      </c>
      <c r="F162" s="10">
        <v>1</v>
      </c>
      <c r="G162" s="11">
        <f>+G163</f>
        <v>0</v>
      </c>
      <c r="H162" s="12"/>
      <c r="I162" s="13">
        <v>153</v>
      </c>
      <c r="J162" s="13">
        <v>4</v>
      </c>
    </row>
    <row r="163" spans="1:10" ht="42" customHeight="1" x14ac:dyDescent="0.15">
      <c r="A163" s="14"/>
      <c r="B163" s="15"/>
      <c r="C163" s="15"/>
      <c r="D163" s="16" t="s">
        <v>162</v>
      </c>
      <c r="E163" s="9" t="s">
        <v>66</v>
      </c>
      <c r="F163" s="10">
        <v>8.02</v>
      </c>
      <c r="G163" s="17"/>
      <c r="H163" s="12"/>
      <c r="I163" s="13">
        <v>154</v>
      </c>
      <c r="J163" s="13">
        <v>4</v>
      </c>
    </row>
    <row r="164" spans="1:10" ht="42" customHeight="1" x14ac:dyDescent="0.15">
      <c r="A164" s="24" t="s">
        <v>111</v>
      </c>
      <c r="B164" s="22"/>
      <c r="C164" s="22"/>
      <c r="D164" s="23"/>
      <c r="E164" s="9" t="s">
        <v>12</v>
      </c>
      <c r="F164" s="10">
        <v>1</v>
      </c>
      <c r="G164" s="11">
        <f>+G165</f>
        <v>0</v>
      </c>
      <c r="H164" s="12"/>
      <c r="I164" s="13">
        <v>155</v>
      </c>
      <c r="J164" s="13">
        <v>1</v>
      </c>
    </row>
    <row r="165" spans="1:10" ht="42" customHeight="1" x14ac:dyDescent="0.15">
      <c r="A165" s="14"/>
      <c r="B165" s="22" t="s">
        <v>112</v>
      </c>
      <c r="C165" s="22"/>
      <c r="D165" s="23"/>
      <c r="E165" s="9" t="s">
        <v>12</v>
      </c>
      <c r="F165" s="10">
        <v>1</v>
      </c>
      <c r="G165" s="11">
        <f>+G166</f>
        <v>0</v>
      </c>
      <c r="H165" s="12"/>
      <c r="I165" s="13">
        <v>156</v>
      </c>
      <c r="J165" s="13">
        <v>2</v>
      </c>
    </row>
    <row r="166" spans="1:10" ht="42" customHeight="1" x14ac:dyDescent="0.15">
      <c r="A166" s="14"/>
      <c r="B166" s="15"/>
      <c r="C166" s="22" t="s">
        <v>112</v>
      </c>
      <c r="D166" s="23"/>
      <c r="E166" s="9" t="s">
        <v>12</v>
      </c>
      <c r="F166" s="10">
        <v>1</v>
      </c>
      <c r="G166" s="11">
        <f>+G167</f>
        <v>0</v>
      </c>
      <c r="H166" s="12"/>
      <c r="I166" s="13">
        <v>157</v>
      </c>
      <c r="J166" s="13">
        <v>3</v>
      </c>
    </row>
    <row r="167" spans="1:10" ht="42" customHeight="1" x14ac:dyDescent="0.15">
      <c r="A167" s="14"/>
      <c r="B167" s="15"/>
      <c r="C167" s="15"/>
      <c r="D167" s="16" t="s">
        <v>112</v>
      </c>
      <c r="E167" s="9" t="s">
        <v>12</v>
      </c>
      <c r="F167" s="10">
        <v>1</v>
      </c>
      <c r="G167" s="11">
        <f>+G168+G169</f>
        <v>0</v>
      </c>
      <c r="H167" s="12"/>
      <c r="I167" s="13">
        <v>158</v>
      </c>
      <c r="J167" s="13">
        <v>4</v>
      </c>
    </row>
    <row r="168" spans="1:10" ht="42" customHeight="1" x14ac:dyDescent="0.15">
      <c r="A168" s="14"/>
      <c r="B168" s="15"/>
      <c r="C168" s="15"/>
      <c r="D168" s="16" t="s">
        <v>113</v>
      </c>
      <c r="E168" s="9" t="s">
        <v>114</v>
      </c>
      <c r="F168" s="10">
        <v>1</v>
      </c>
      <c r="G168" s="17"/>
      <c r="H168" s="12"/>
      <c r="I168" s="13">
        <v>159</v>
      </c>
      <c r="J168" s="13">
        <v>4</v>
      </c>
    </row>
    <row r="169" spans="1:10" ht="42" customHeight="1" x14ac:dyDescent="0.15">
      <c r="A169" s="14"/>
      <c r="B169" s="15"/>
      <c r="C169" s="15"/>
      <c r="D169" s="16" t="s">
        <v>115</v>
      </c>
      <c r="E169" s="9" t="s">
        <v>116</v>
      </c>
      <c r="F169" s="10">
        <v>3</v>
      </c>
      <c r="G169" s="17"/>
      <c r="H169" s="12"/>
      <c r="I169" s="13">
        <v>160</v>
      </c>
      <c r="J169" s="13">
        <v>4</v>
      </c>
    </row>
    <row r="170" spans="1:10" ht="42" customHeight="1" x14ac:dyDescent="0.15">
      <c r="A170" s="24" t="s">
        <v>117</v>
      </c>
      <c r="B170" s="22"/>
      <c r="C170" s="22"/>
      <c r="D170" s="23"/>
      <c r="E170" s="9" t="s">
        <v>12</v>
      </c>
      <c r="F170" s="10">
        <v>1</v>
      </c>
      <c r="G170" s="11">
        <f>+G171</f>
        <v>0</v>
      </c>
      <c r="H170" s="12"/>
      <c r="I170" s="13">
        <v>161</v>
      </c>
      <c r="J170" s="13">
        <v>210</v>
      </c>
    </row>
    <row r="171" spans="1:10" ht="42" customHeight="1" x14ac:dyDescent="0.15">
      <c r="A171" s="24" t="s">
        <v>118</v>
      </c>
      <c r="B171" s="22"/>
      <c r="C171" s="22"/>
      <c r="D171" s="23"/>
      <c r="E171" s="9" t="s">
        <v>12</v>
      </c>
      <c r="F171" s="10">
        <v>1</v>
      </c>
      <c r="G171" s="17"/>
      <c r="H171" s="12"/>
      <c r="I171" s="13">
        <v>162</v>
      </c>
      <c r="J171" s="13"/>
    </row>
    <row r="172" spans="1:10" ht="42" customHeight="1" x14ac:dyDescent="0.15">
      <c r="A172" s="24" t="s">
        <v>119</v>
      </c>
      <c r="B172" s="22"/>
      <c r="C172" s="22"/>
      <c r="D172" s="23"/>
      <c r="E172" s="9" t="s">
        <v>12</v>
      </c>
      <c r="F172" s="10">
        <v>1</v>
      </c>
      <c r="G172" s="17"/>
      <c r="H172" s="12"/>
      <c r="I172" s="13">
        <v>163</v>
      </c>
      <c r="J172" s="13">
        <v>220</v>
      </c>
    </row>
    <row r="173" spans="1:10" ht="42" customHeight="1" x14ac:dyDescent="0.15">
      <c r="A173" s="24" t="s">
        <v>120</v>
      </c>
      <c r="B173" s="22"/>
      <c r="C173" s="22"/>
      <c r="D173" s="23"/>
      <c r="E173" s="9" t="s">
        <v>12</v>
      </c>
      <c r="F173" s="10">
        <v>1</v>
      </c>
      <c r="G173" s="11">
        <f>+G10+G172</f>
        <v>0</v>
      </c>
      <c r="H173" s="12"/>
      <c r="I173" s="13">
        <v>164</v>
      </c>
      <c r="J173" s="13">
        <v>30</v>
      </c>
    </row>
    <row r="174" spans="1:10" ht="42" customHeight="1" x14ac:dyDescent="0.15">
      <c r="A174" s="25" t="s">
        <v>121</v>
      </c>
      <c r="B174" s="26"/>
      <c r="C174" s="26"/>
      <c r="D174" s="27"/>
      <c r="E174" s="18" t="s">
        <v>122</v>
      </c>
      <c r="F174" s="19" t="s">
        <v>122</v>
      </c>
      <c r="G174" s="20">
        <f>G173</f>
        <v>0</v>
      </c>
      <c r="I174" s="21">
        <v>165</v>
      </c>
      <c r="J174" s="21">
        <v>90</v>
      </c>
    </row>
    <row r="175" spans="1:10" ht="42" customHeight="1" x14ac:dyDescent="0.15"/>
    <row r="176" spans="1:10" ht="42" customHeight="1" x14ac:dyDescent="0.15"/>
  </sheetData>
  <sheetProtection algorithmName="SHA-512" hashValue="HJL7uHoeMua9jfr28CPUeig9292ZYPjWugA6nOxMObUVHIbwLSRWRMBiQaf0ZRtKVv6uybE7DjyByqQzoXvVdg==" saltValue="PQD8lceQM8nUwh8Kp9MLuA==" spinCount="100000" sheet="1" objects="1" scenarios="1"/>
  <mergeCells count="41">
    <mergeCell ref="A174:D174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49:D49"/>
    <mergeCell ref="C50:D50"/>
    <mergeCell ref="B58:D58"/>
    <mergeCell ref="C59:D59"/>
    <mergeCell ref="B62:D62"/>
    <mergeCell ref="C63:D63"/>
    <mergeCell ref="B75:D75"/>
    <mergeCell ref="C76:D76"/>
    <mergeCell ref="B87:D87"/>
    <mergeCell ref="C88:D88"/>
    <mergeCell ref="B108:D108"/>
    <mergeCell ref="C109:D109"/>
    <mergeCell ref="B114:D114"/>
    <mergeCell ref="C115:D115"/>
    <mergeCell ref="B121:D121"/>
    <mergeCell ref="C122:D122"/>
    <mergeCell ref="A156:D156"/>
    <mergeCell ref="A157:D157"/>
    <mergeCell ref="A158:D158"/>
    <mergeCell ref="A159:D159"/>
    <mergeCell ref="B160:D160"/>
    <mergeCell ref="C161:D161"/>
    <mergeCell ref="A164:D164"/>
    <mergeCell ref="B165:D165"/>
    <mergeCell ref="C166:D166"/>
    <mergeCell ref="A170:D170"/>
    <mergeCell ref="A171:D171"/>
    <mergeCell ref="A172:D172"/>
    <mergeCell ref="A173:D173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kamedani ryou</cp:lastModifiedBy>
  <cp:lastPrinted>2025-09-30T12:16:11Z</cp:lastPrinted>
  <dcterms:created xsi:type="dcterms:W3CDTF">2014-01-09T08:55:00Z</dcterms:created>
  <dcterms:modified xsi:type="dcterms:W3CDTF">2025-09-30T12:16:30Z</dcterms:modified>
</cp:coreProperties>
</file>